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4"/>
  </bookViews>
  <sheets>
    <sheet name="1" sheetId="1" r:id="rId1"/>
    <sheet name="2" sheetId="2" r:id="rId2"/>
    <sheet name="3" sheetId="3" r:id="rId3"/>
    <sheet name="3-1" sheetId="4" r:id="rId4"/>
    <sheet name="4" sheetId="5" r:id="rId5"/>
    <sheet name="5" sheetId="6" r:id="rId6"/>
  </sheets>
  <definedNames>
    <definedName name="_ftn1" localSheetId="1">'2'!$A$203</definedName>
    <definedName name="_ftn2" localSheetId="2">'3'!#REF!</definedName>
    <definedName name="_ftnref1" localSheetId="1">'2'!#REF!</definedName>
    <definedName name="_ftnref2" localSheetId="2">'3'!#REF!</definedName>
    <definedName name="_xlnm.Print_Titles" localSheetId="1">'2'!$11:$16</definedName>
    <definedName name="_xlnm.Print_Titles" localSheetId="2">'3'!$12:$17</definedName>
    <definedName name="_xlnm.Print_Titles" localSheetId="3">'3-1'!$9:$13</definedName>
    <definedName name="_xlnm.Print_Area" localSheetId="0">'1'!$A$1:$F$77</definedName>
    <definedName name="_xlnm.Print_Area" localSheetId="1">'2'!$A$1:$M$166</definedName>
    <definedName name="_xlnm.Print_Area" localSheetId="2">'3'!$A$1:$M$190</definedName>
    <definedName name="_xlnm.Print_Area" localSheetId="3">'3-1'!$A$1:$N$188</definedName>
  </definedNames>
  <calcPr fullCalcOnLoad="1"/>
</workbook>
</file>

<file path=xl/sharedStrings.xml><?xml version="1.0" encoding="utf-8"?>
<sst xmlns="http://schemas.openxmlformats.org/spreadsheetml/2006/main" count="1199" uniqueCount="655">
  <si>
    <t>Надання допомоги на догляд за дитиною віком до трьох років</t>
  </si>
  <si>
    <t>1513043</t>
  </si>
  <si>
    <t>Надання допомоги при народженні дитини</t>
  </si>
  <si>
    <t>1513044</t>
  </si>
  <si>
    <t>Надання допомоги на дітей, над якими встановлено опіку чи піклування</t>
  </si>
  <si>
    <t>1513045</t>
  </si>
  <si>
    <t>на утримання КУ"Вінницький Трудовий архів"</t>
  </si>
  <si>
    <t>з обласного бюджету на проведення реконструкції каналізаційної системи по вул. Хмельницьке шосе,17 в м.Вінниця</t>
  </si>
  <si>
    <t>Надання допомоги на дітей одиноким матерям</t>
  </si>
  <si>
    <t>1513046</t>
  </si>
  <si>
    <t>Надання тимчасової державної допомоги дітям</t>
  </si>
  <si>
    <t>1513047</t>
  </si>
  <si>
    <t>Надання допомоги при усиновленні дитини</t>
  </si>
  <si>
    <t>1513048</t>
  </si>
  <si>
    <t>Надання державної соціальної допомоги малозабезпеченим сім'ям</t>
  </si>
  <si>
    <t>1513049</t>
  </si>
  <si>
    <t>Надання державної соціальної допомоги інвалідам з дитинства та дітям-інвалідам</t>
  </si>
  <si>
    <t>1513050</t>
  </si>
  <si>
    <t>Пільгове медичне обслуговування осіб, які постраждали внаслідок Чорнобильської катастрофи</t>
  </si>
  <si>
    <t>1513080</t>
  </si>
  <si>
    <t>1513090</t>
  </si>
  <si>
    <t>Видатки на поховання учасників бойових дій та інвалідів війни</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</si>
  <si>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</si>
  <si>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1513181</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</si>
  <si>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</si>
  <si>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1513182</t>
  </si>
  <si>
    <t>Компенсаційні виплати інвалідам на бензин, ремонт, технічне обслуговування автомобілів, мотоколясок і на транспортне обслуговування</t>
  </si>
  <si>
    <t>1513202</t>
  </si>
  <si>
    <t>Надання фінансової підтримки громадським організаціям інвалідів і ветеранів, діяльність яких має соціальну спрямованість</t>
  </si>
  <si>
    <t>1528600</t>
  </si>
  <si>
    <t>1528601</t>
  </si>
  <si>
    <t>2414000</t>
  </si>
  <si>
    <t>2414060</t>
  </si>
  <si>
    <t>2414070</t>
  </si>
  <si>
    <t>2414090</t>
  </si>
  <si>
    <t>2414100</t>
  </si>
  <si>
    <t>2414800</t>
  </si>
  <si>
    <t>2414801</t>
  </si>
  <si>
    <t>5300000</t>
  </si>
  <si>
    <t>5317300</t>
  </si>
  <si>
    <t>Сільське і лісове господарство, рибне господарство та мисливство</t>
  </si>
  <si>
    <t>5317330</t>
  </si>
  <si>
    <t>7600000</t>
  </si>
  <si>
    <t>7618000</t>
  </si>
  <si>
    <t>7618200</t>
  </si>
  <si>
    <t>Дотації вирівнювання, що передаються з районних та міських (міст Києва і Севастополя, міст республіканського і обласного значення) бюджетів </t>
  </si>
  <si>
    <t>7618220</t>
  </si>
  <si>
    <t xml:space="preserve">Інші субвенції </t>
  </si>
  <si>
    <t>Додаткова дотація з державного бюджету на вирівнювання фінансової забезпеченості місцевих бюджетів </t>
  </si>
  <si>
    <t>7618410</t>
  </si>
  <si>
    <t>Субвенція на проведення видатків місцевих бюджетів, що враховуються при визначенні обсягу міжбюджетних трансфертів </t>
  </si>
  <si>
    <t>7618430</t>
  </si>
  <si>
    <t>7618010</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</si>
  <si>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</si>
  <si>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Найменування коду тимчасової класифікації видатків та кредитування місцевих бюджетів</t>
  </si>
  <si>
    <r>
      <t>Примітка:</t>
    </r>
    <r>
      <rPr>
        <sz val="12"/>
        <rFont val="Times New Roman"/>
        <family val="1"/>
      </rPr>
      <t xml:space="preserve"> Видатки, що здійснюються за рахунок цільових субвенцій з державного бюджету необхідно виділяти окремим рядком (в тому числі) по всіх кодах тимчасової класифікації видатків та кредитування місцевих бюджетів у додатках 2,3,5,8.</t>
    </r>
  </si>
  <si>
    <r>
      <t>[1]</t>
    </r>
    <r>
      <rPr>
        <sz val="12"/>
        <rFont val="Times New Roman"/>
        <family val="1"/>
      </rPr>
      <t xml:space="preserve"> </t>
    </r>
    <r>
      <rPr>
        <sz val="12"/>
        <rFont val="Bookman Old Style"/>
        <family val="1"/>
      </rPr>
      <t>-  У загальний підсумок в обов’язковому порядку включаються  обсяги міжбюджетних трансфертів.</t>
    </r>
  </si>
  <si>
    <r>
      <t>[1]</t>
    </r>
    <r>
      <rPr>
        <sz val="12"/>
        <rFont val="Times New Roman"/>
        <family val="1"/>
      </rPr>
      <t xml:space="preserve"> - До типової відомчої класифікації видатків місцевого бюджету включаються головні розпорядники коштів, визначені  відповідно до статті 22   Бюджетного кодексу України  та рішенням про місцевий бюджет.</t>
    </r>
  </si>
  <si>
    <r>
      <t>[1]</t>
    </r>
    <r>
      <rPr>
        <sz val="12"/>
        <rFont val="Times New Roman"/>
        <family val="1"/>
      </rPr>
      <t xml:space="preserve"> </t>
    </r>
    <r>
      <rPr>
        <sz val="12"/>
        <rFont val="Bookman Old Style"/>
        <family val="1"/>
      </rPr>
      <t>- Загальний обсяг бюджету у розрізі головних розпорядників коштів повинен бути тотожним загальному обсягу, визначеному у додатку №2.</t>
    </r>
  </si>
  <si>
    <t>з Якушинецького сільського бюджету на дольову участь по проведенню аварійно-відновлювальних робіт Якушинецької загальноосвітньої школи І-ІІІ ступенів-гімназії</t>
  </si>
  <si>
    <t xml:space="preserve"> - на виконанню заходів районної програми "Розвитку дошкільної освіти Вінницького району на період до 2017 року"</t>
  </si>
  <si>
    <t xml:space="preserve"> - на виконання заходів районної програми "Розвитку дошкільної освіти Вінницького району на період до 2017 року"</t>
  </si>
  <si>
    <t>Додаткова дотація з державного бюджету місцевим бюджетам на вирівнювання фінансової забезпеченості</t>
  </si>
  <si>
    <t>Інші субвенції</t>
  </si>
  <si>
    <t>010000</t>
  </si>
  <si>
    <t>010116</t>
  </si>
  <si>
    <t>070000</t>
  </si>
  <si>
    <t>070201</t>
  </si>
  <si>
    <t>Загальноосвiтнi школи (в т.ч. школа-дитячий садок, iнтернат при школi), спецiалiзованi школи, лiцеї, гiмназiї, колегiуми</t>
  </si>
  <si>
    <t>070202</t>
  </si>
  <si>
    <t>Вечiрнi (змiннi) школи</t>
  </si>
  <si>
    <t>070303</t>
  </si>
  <si>
    <t>Дитячi будинки (в т.ч. сiмейного типу, прийомнi сiм`ї)</t>
  </si>
  <si>
    <t>в тому числі за рахунок субвенцій з державного бюджету:</t>
  </si>
  <si>
    <t>070401</t>
  </si>
  <si>
    <t>Позашкiльнi заклади освiти, заходи iз позашкiльної роботи з дiтьми</t>
  </si>
  <si>
    <t>070702</t>
  </si>
  <si>
    <t>Iншi заклади i заходи пiслядипломної освiти</t>
  </si>
  <si>
    <t>070802</t>
  </si>
  <si>
    <t>Методична робота, iншi заходи у сфері народної освiти</t>
  </si>
  <si>
    <t>з них:</t>
  </si>
  <si>
    <t>утримання Комунальної установи "Вінницький районний методичний центр закладів освіти" Вінницької районної ради</t>
  </si>
  <si>
    <t>070804</t>
  </si>
  <si>
    <t>Централiзованi бухгалтерiї обласних, міських, районних відділів освіти</t>
  </si>
  <si>
    <t>070805</t>
  </si>
  <si>
    <t>Групи  централiзованого господарського обслуговування</t>
  </si>
  <si>
    <t>070806</t>
  </si>
  <si>
    <t>Iншi заклади освiти</t>
  </si>
  <si>
    <t>070807</t>
  </si>
  <si>
    <t>Інші  освітні програми</t>
  </si>
  <si>
    <t xml:space="preserve">О.М.ЗЕЛІНСЬКА   </t>
  </si>
  <si>
    <t xml:space="preserve"> - на виконання районної програми "Шкільний автобус" (на підвіз вчителів)</t>
  </si>
  <si>
    <t xml:space="preserve"> - на виконання районної програми "Шкільний автобус" (на підвіз учнів)</t>
  </si>
  <si>
    <t xml:space="preserve"> - на виконання районної програми "Вчитель" (на відрядження педагогічним працівникам за супровід дітей, які приймають участь в олімпіадах та конекурсах)</t>
  </si>
  <si>
    <t>Інші видатки (утримання  КУ "Трудовий архів")</t>
  </si>
  <si>
    <t>070808</t>
  </si>
  <si>
    <t>Допомога дітям-сиротам та дітям, позбавленим батьківського піклування, яким виповнюється 18 років</t>
  </si>
  <si>
    <t>080000</t>
  </si>
  <si>
    <t>080101</t>
  </si>
  <si>
    <t>Лікарні</t>
  </si>
  <si>
    <t>080800</t>
  </si>
  <si>
    <t>Центри первинної медичної (медико-санітарної) допомоги</t>
  </si>
  <si>
    <t>090000</t>
  </si>
  <si>
    <t>090201</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</si>
  <si>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</si>
  <si>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1019230</t>
  </si>
  <si>
    <t>1419230</t>
  </si>
  <si>
    <t>7618800</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</si>
  <si>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</si>
  <si>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</si>
  <si>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090204</t>
  </si>
  <si>
    <t>0110060</t>
  </si>
  <si>
    <t>- на виконання районної програми "Обдаровані діти"</t>
  </si>
  <si>
    <t>- на виконання районної програми "Дитина з особливими освітніми потребами"</t>
  </si>
  <si>
    <t>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</si>
  <si>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О.Л.ОРЛОВСЬКА</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</si>
  <si>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t>
  </si>
  <si>
    <t>Код</t>
  </si>
  <si>
    <t>Найменування доходів згідно із бюджетною класифікацією</t>
  </si>
  <si>
    <t>Спеціальний фонд</t>
  </si>
  <si>
    <t>у т.ч. бюджет розвитку</t>
  </si>
  <si>
    <t>Плата за ліцензії</t>
  </si>
  <si>
    <t>Плата за надання адміністративних послуг</t>
  </si>
  <si>
    <t>Офіційні трансферти (розшифровуються за видами трансфертів та бюджетів)</t>
  </si>
  <si>
    <t>Від органів державного управління</t>
  </si>
  <si>
    <t>Кошти, що надходять з інших бюджетів</t>
  </si>
  <si>
    <t>Кошти, що надходять за взаємними розрахунками між місцевими бюджетами</t>
  </si>
  <si>
    <t xml:space="preserve">Дотації </t>
  </si>
  <si>
    <t>Дотації вирівнювання, що одержуються з державного бюджету</t>
  </si>
  <si>
    <t>Додаткова дотація з державного бюджету місцевим бюджетам на підвищення рівня матеріального забезпечення інвалідів І чи ІІ групи внаслідок психічного розладу</t>
  </si>
  <si>
    <t>Додаткова дотація з державного бюджету місцевим бюджетам на оплату праці працівників бюджетних установ</t>
  </si>
  <si>
    <t>Субвенція з інших бюджетів на виконання інвестиційних проектів</t>
  </si>
  <si>
    <t>в тому числі:</t>
  </si>
  <si>
    <t xml:space="preserve">з Вінницько-Хутірського сільського бюджету </t>
  </si>
  <si>
    <t>РАЗОМ ДОХОДІВ</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</si>
  <si>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t>
  </si>
  <si>
    <t>090207</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</si>
  <si>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</si>
  <si>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090208</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</si>
  <si>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</si>
  <si>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090209</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</si>
  <si>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</si>
  <si>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Додаток 4</t>
  </si>
  <si>
    <t xml:space="preserve">     державної адміністрації</t>
  </si>
  <si>
    <t>Зміни у додаток 4 "Показники міжбюджетних трансфертів між районним бюджетом та іншими бюджетами на 2014 рік" до рішення 25 сесії районної ради 6 скликання "Про районний бюджет на 2014 рік"  від 03.02.2014р. №2</t>
  </si>
  <si>
    <t>Код бюджету</t>
  </si>
  <si>
    <t>Найменування АТО</t>
  </si>
  <si>
    <t>для придбання віконних блоків в Сосонський сільський будинок культури</t>
  </si>
  <si>
    <t>для придбання дверних блоків в клуб с.Горбанівка</t>
  </si>
  <si>
    <t>на капітальний ремонт ділянки дороги від буд. №20 по 1-му пров. К. Маркса до виїзду на вул. Ватутіна №147 в с.Вінницькі Хутори Вінницького району Вінницької області</t>
  </si>
  <si>
    <t>Агрономічне</t>
  </si>
  <si>
    <t>Бохоники</t>
  </si>
  <si>
    <t>Великі Крушлинці</t>
  </si>
  <si>
    <t>Вінницькі Хутори</t>
  </si>
  <si>
    <t>Гавришівка</t>
  </si>
  <si>
    <t>Гуменне</t>
  </si>
  <si>
    <t>Дорожне</t>
  </si>
  <si>
    <t>Жабелівка</t>
  </si>
  <si>
    <t>Іванівка</t>
  </si>
  <si>
    <t>Ільківка</t>
  </si>
  <si>
    <t>Комарів</t>
  </si>
  <si>
    <t>Ксаверівка</t>
  </si>
  <si>
    <t>Лаврівка</t>
  </si>
  <si>
    <t>Лука Мелешківська</t>
  </si>
  <si>
    <t>Майдан</t>
  </si>
  <si>
    <t>Малі Крушлинці</t>
  </si>
  <si>
    <t>Медвеже Вушко</t>
  </si>
  <si>
    <t>Мізяківські Хутори</t>
  </si>
  <si>
    <t>Некрасове</t>
  </si>
  <si>
    <t>Оленівка</t>
  </si>
  <si>
    <t>Парпурівці</t>
  </si>
  <si>
    <t>Писарівка</t>
  </si>
  <si>
    <t>Побережне</t>
  </si>
  <si>
    <t>Пултівці</t>
  </si>
  <si>
    <t>Сокиринці</t>
  </si>
  <si>
    <t>Сосонка</t>
  </si>
  <si>
    <t>Стадниця</t>
  </si>
  <si>
    <t>Степанівка</t>
  </si>
  <si>
    <t>Широка Гребля</t>
  </si>
  <si>
    <t>Якушинці</t>
  </si>
  <si>
    <t>Разом по сільських бюджетах:</t>
  </si>
  <si>
    <t>Вороновиця</t>
  </si>
  <si>
    <t>Десна</t>
  </si>
  <si>
    <t>Стрижавка</t>
  </si>
  <si>
    <t>Разом по селищних бюджетах:</t>
  </si>
  <si>
    <t>Обласний бюджет</t>
  </si>
  <si>
    <t>Державний бюджет</t>
  </si>
  <si>
    <t>Міжбюджетні трансферти, що оримуються до районного бюджету</t>
  </si>
  <si>
    <t>Міжбюджетні трансферти, що передаються з районного бюджету</t>
  </si>
  <si>
    <t xml:space="preserve">Кошти, що надходять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 </t>
  </si>
  <si>
    <t xml:space="preserve"> Дотації вирівнювання, що передаються з районних та міських (міст Києва і Севастополя, міст республіканського і обласного значення) бюджетів</t>
  </si>
  <si>
    <t>Додаткова дотація з державного бюджету на вирівнювання фінансової забезпеченості місцевих бюджетів</t>
  </si>
  <si>
    <t>Субвенція на проведення видатків місцевих бюджетів, що враховуються при визначенні міжбюджетних трансфертів (на утримання НВК)</t>
  </si>
  <si>
    <t>Субвенція на проведення видатків місцевих бюджетів, що враховуються при визначенні міжбюджетних трансфертів (на забезпечення захищеними статтями сільських закладів культури)</t>
  </si>
  <si>
    <t>Інші субвенції (на придбання театральних крісел)</t>
  </si>
  <si>
    <t>Інші субвенції (на утримання Якушинецької та Зарванецької шкіл)</t>
  </si>
  <si>
    <t>Субвенції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</si>
  <si>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На ліквідацію аварійності та перекриття  даху будинку культури</t>
  </si>
  <si>
    <t>відхилення відповідно до зміни показників місцевих бюджетів на 2014 рік  (+,-)</t>
  </si>
  <si>
    <t>уточнений обсяг</t>
  </si>
  <si>
    <t>норматив щоденних вилучень</t>
  </si>
  <si>
    <t>норматив щоденних відрахувань</t>
  </si>
  <si>
    <t>Додаток  5</t>
  </si>
  <si>
    <t xml:space="preserve">                                    до розпорядження голови районної</t>
  </si>
  <si>
    <t xml:space="preserve">          державної адміністрації</t>
  </si>
  <si>
    <t xml:space="preserve">Зміни у додаток 6 "Перелік об’єктів, видатки на які у 2014  році будуть проводитися за рахунок коштів бюджету розвитку" </t>
  </si>
  <si>
    <t>Код типової відомчої класифікації видатків місцевих бюджетів</t>
  </si>
  <si>
    <t>Назва головного розпорядника коштів</t>
  </si>
  <si>
    <t>Назва об’єктів відповідно  до проектно- кошторисної документації; тощо</t>
  </si>
  <si>
    <t xml:space="preserve">Загальний обсяг фінансування будівництва </t>
  </si>
  <si>
    <t xml:space="preserve">Відсоток завершеності  будівництва об'єктів на майбутні роки </t>
  </si>
  <si>
    <t xml:space="preserve"> Всього видатків на завершення будівництва об’єктів на майбутні роки </t>
  </si>
  <si>
    <t>на улаштування опалювальної системи з твердопаливним котлом в Великокрушлинецькому  сільському будинку культури</t>
  </si>
  <si>
    <t>Керівник апарату районної 
державної адміністрації                                                          Л.ОРЛОВСЬКА</t>
  </si>
  <si>
    <t>Разом видатків на поточний рік</t>
  </si>
  <si>
    <t>капітальні видатки</t>
  </si>
  <si>
    <t>150202</t>
  </si>
  <si>
    <t>Розробка схем та проектних рішень масового застосування</t>
  </si>
  <si>
    <t>капітальні трансферти (на співфінансування реконструкції школи с.Сосонка Вінницького району)</t>
  </si>
  <si>
    <t>капітальні трансферти</t>
  </si>
  <si>
    <t>* Капітальні видатки, пов’язані з утриманням бюджетних установ, відображаються в розрізі головних розпорядників бюджетних коштів загальною сумою.</t>
  </si>
  <si>
    <t xml:space="preserve">   </t>
  </si>
  <si>
    <t xml:space="preserve">Керівник апарату районної державної адміністирації                                                                                                                                                                                                                               </t>
  </si>
  <si>
    <r>
      <t>Найменування к</t>
    </r>
    <r>
      <rPr>
        <sz val="12"/>
        <rFont val="Times New Roman"/>
        <family val="1"/>
      </rPr>
      <t>оду тимчасової класифікації видатків та кредитування місцевих бюджетів</t>
    </r>
  </si>
  <si>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</si>
  <si>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090211</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</si>
  <si>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t>
  </si>
  <si>
    <t>090212</t>
  </si>
  <si>
    <t>Пільги на медичне обслуговування громадянам, які постраждали внаслідок Чорнобильської катастрофи</t>
  </si>
  <si>
    <t>090214</t>
  </si>
  <si>
    <t>Пільги окремим категоріям громадян з послуг зв`язку</t>
  </si>
  <si>
    <t>090215</t>
  </si>
  <si>
    <t>Пільги багатодітним сім`ям на житлово-комунальні послуги</t>
  </si>
  <si>
    <t>090216</t>
  </si>
  <si>
    <t>Пільги багатодітним сім`ям на придбання твердого палива та скрапленого газу</t>
  </si>
  <si>
    <t>090302</t>
  </si>
  <si>
    <t>Допомога у зв`язку з вагітністю і пологами</t>
  </si>
  <si>
    <t>090303</t>
  </si>
  <si>
    <t>Допомога на догляд за дитиною віком до 3 років</t>
  </si>
  <si>
    <t>090304</t>
  </si>
  <si>
    <t>Одноразова допомога при народженні дитини</t>
  </si>
  <si>
    <t>090305</t>
  </si>
  <si>
    <t>Допомога на дітей, над якими встановлено опіку чи піклування</t>
  </si>
  <si>
    <t>090306</t>
  </si>
  <si>
    <t>Допомога на дітей одиноким матерям</t>
  </si>
  <si>
    <t>090307</t>
  </si>
  <si>
    <t>Тимчасова державна допомога дітям</t>
  </si>
  <si>
    <t>090308</t>
  </si>
  <si>
    <t>Допомога при усиновленні дитини</t>
  </si>
  <si>
    <t>090401</t>
  </si>
  <si>
    <t>Державна соціальна допомога малозабезпеченим сім`ям</t>
  </si>
  <si>
    <t>090405</t>
  </si>
  <si>
    <t>Субсидії населенню для відшкодування витрат на оплату житлово-комунальних послуг</t>
  </si>
  <si>
    <t>090406</t>
  </si>
  <si>
    <t>Додаток 2</t>
  </si>
  <si>
    <t>Додаток 3</t>
  </si>
  <si>
    <t>090202</t>
  </si>
  <si>
    <t>090203</t>
  </si>
  <si>
    <t>090205</t>
  </si>
  <si>
    <r>
      <t>( тис. грн.)</t>
    </r>
    <r>
      <rPr>
        <b/>
        <sz val="14"/>
        <rFont val="Times New Roman"/>
        <family val="1"/>
      </rPr>
      <t xml:space="preserve"> </t>
    </r>
  </si>
  <si>
    <t>з Луко-Мелешківського сільського бюджету на капітальний ремонт (заміну вікон та дверей) приміщення Лука-Мелешківської загальноосвітньої школи І-ІІІ ст.</t>
  </si>
  <si>
    <t>250324</t>
  </si>
  <si>
    <t>Субвенція іншим бюджетам на виконання інвестиційних проектів</t>
  </si>
  <si>
    <t xml:space="preserve">Керівник апарату районної державної адміністрації                                                                                                                                                                                                                               </t>
  </si>
  <si>
    <t>Керівник апарату районної державної адміністрації                                                                   О.Л.ОРЛОВСЬКА</t>
  </si>
  <si>
    <t>Субвенція з місцевого бюджету державному бюджету на виконання програм соціально-економічного та культурного розвитку регіонів</t>
  </si>
  <si>
    <t>на виконання заходів районної програми "Збереження документів Національного архівного фонду у Вінницькому районі на 2012-2016 роки"</t>
  </si>
  <si>
    <t>250344</t>
  </si>
  <si>
    <t>120201</t>
  </si>
  <si>
    <t xml:space="preserve">         до розпорядження голови районної</t>
  </si>
  <si>
    <t xml:space="preserve">      Додаток 1</t>
  </si>
  <si>
    <t xml:space="preserve">        державної адміністрації</t>
  </si>
  <si>
    <t>Субвенція на проведення видатків місцевих бюджетів, що не враховуються при визначенні обсягу міжбюджетних трансфертів</t>
  </si>
  <si>
    <t>Субсидії населенню для відшкодування витрат на придбання твердого та рідкого пічного побутового палива і скрапленого газу</t>
  </si>
  <si>
    <t>090802</t>
  </si>
  <si>
    <t>Інші програми соціального захисту дітей</t>
  </si>
  <si>
    <t>090412</t>
  </si>
  <si>
    <t xml:space="preserve"> - на виконання делегованих повноважень депутатів обласної Ради</t>
  </si>
  <si>
    <t>090413</t>
  </si>
  <si>
    <t>Допомога на догляд за інвалідом I чи II групи внаслідок психічного розладу</t>
  </si>
  <si>
    <t>090417</t>
  </si>
  <si>
    <t>Витрати на поховання учасників бойових дій та інвалідів війни</t>
  </si>
  <si>
    <t>091101</t>
  </si>
  <si>
    <t>Утримання центрiв соцiальних служб для сім`ї, дітей та молоді</t>
  </si>
  <si>
    <t>091102</t>
  </si>
  <si>
    <t>Програми i заходи центрiв соцiальних служб для сім`ї, дітей та  молодi</t>
  </si>
  <si>
    <t>091103</t>
  </si>
  <si>
    <t>Соціальні програми i заходи державних органiв у справах молоді</t>
  </si>
  <si>
    <t>091108</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</si>
  <si>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</si>
  <si>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091204</t>
  </si>
  <si>
    <t>091205</t>
  </si>
  <si>
    <t xml:space="preserve"> -  з Якушинецького сільського бюджету на утримання посади інструктора в ВФСТ "Колос"</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</si>
  <si>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</si>
  <si>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091209</t>
  </si>
  <si>
    <t>Фінансова підтримка громадських організацій інвалідів і ветеранів</t>
  </si>
  <si>
    <t>091300</t>
  </si>
  <si>
    <t>Державна соціальна допомога інвалідам з дитинства та дітям інвалідам</t>
  </si>
  <si>
    <t>091303</t>
  </si>
  <si>
    <t>Інші видатки на соціальний захист населення</t>
  </si>
  <si>
    <t>1513401</t>
  </si>
  <si>
    <t>Компенсаційні виплати інвалідам на бензин, ремонт, техобслуговування автотранспорту та транспортне обслуговування</t>
  </si>
  <si>
    <t>Бiблiотеки</t>
  </si>
  <si>
    <t>Музеї i виставки</t>
  </si>
  <si>
    <t>Палаци i будинки культури, клуби та iншi заклади клубного типу</t>
  </si>
  <si>
    <t>Школи естетичного виховання дiтей</t>
  </si>
  <si>
    <t>Iншi культурно-освiтнi заклади та заходи</t>
  </si>
  <si>
    <t xml:space="preserve"> - утримання централізованої бухгалтерії відділу культури</t>
  </si>
  <si>
    <t xml:space="preserve"> - відзначення загальнодержавних свят та заходів районного значення</t>
  </si>
  <si>
    <t>Проведення навчально-тренувальних зборiв i змагань</t>
  </si>
  <si>
    <t>Видатки на утримання центрiв з iнвалiдного спорту i реабiлiтацiйних шкiл</t>
  </si>
  <si>
    <t>Утримання та навчально-тренувальна робота дитячо-юнацьких спортивних шкiл</t>
  </si>
  <si>
    <t>Інші видатки</t>
  </si>
  <si>
    <t xml:space="preserve"> - фінансова підтримка ГО "Вінницька районна федерація футболу"</t>
  </si>
  <si>
    <t>Проведення навчально-тренувальних зборiв i змагань (які проводяться громадськими організаціями фізкультурно-спортивної спрямованості)</t>
  </si>
  <si>
    <t>Утримання апарату управлiння громадських фiзкультурно-спортивних органiзацiй (ФСТ `Колос`)</t>
  </si>
  <si>
    <t>Сiльське і лiсове господарство, рибне господарство та мисливство</t>
  </si>
  <si>
    <t>Програми в галузі сільського господарства, лісового господарства, рибальства та мисливства</t>
  </si>
  <si>
    <t>Транспорт, дорожнє господарство, зв`язок, телекомунiкацiї та iнформатика</t>
  </si>
  <si>
    <t>на догляд за інвалідом І чи ІІ групи в наслідок психічного розладу</t>
  </si>
  <si>
    <t xml:space="preserve">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принциаом "гроші ходять за дитиною" </t>
  </si>
  <si>
    <t>Коменсаційні виплати на пільговий проїзд автомобільним транспортом окремим категоріям громадян</t>
  </si>
  <si>
    <t>Компенсацiйнi виплати за пiльговий проїзд окремих категорiй громадян на залізничному транспорті</t>
  </si>
  <si>
    <t>Цільові фонди, утворені Верховною Радою Автономної Республіки Крим, органами місцевого самоврядування і місцевими органами виконавчої влади</t>
  </si>
  <si>
    <t>Резервний фонд</t>
  </si>
  <si>
    <t>Іншi видатки</t>
  </si>
  <si>
    <t>Інші видатки (нерозподіленні видатки по центру реабілітації дітей-інвалідів)</t>
  </si>
  <si>
    <t>на виконання заходів "Районної програми управління майном, що є спільною власністю територіальних громад сіл, селищ району на 2011-2013 роки"</t>
  </si>
  <si>
    <t>1318600</t>
  </si>
  <si>
    <t>1013160</t>
  </si>
  <si>
    <t>1013000</t>
  </si>
  <si>
    <t>1015000</t>
  </si>
  <si>
    <t>180107</t>
  </si>
  <si>
    <t>Інші послуги, пов'язані з економічною діяльністю</t>
  </si>
  <si>
    <t>Фінансування енергозберігаючих заходів</t>
  </si>
  <si>
    <t>1017410</t>
  </si>
  <si>
    <t>1017400</t>
  </si>
  <si>
    <t>Заходи з енергозбереження</t>
  </si>
  <si>
    <t>на виконання заходів "Районної програми забезпечення ефективної діяльності Вінницької районної ради та її виконавчого апарату щодо виконання власних повноважень на 2012 рік"</t>
  </si>
  <si>
    <t xml:space="preserve">                                                                                                                 (тис. грн.)</t>
  </si>
  <si>
    <t>Надання загальної середньої освіти загальноосвітніми навчальними закладами(в т.ч. школою-дитячим садком. інтернатом при школі), спеціалізованими школами, ліцеями, гімназіями, колегіумами</t>
  </si>
  <si>
    <t>Надання позашкільної освіти позашкільними закладами освіти, заходи із позашкільної роботи з дітьми</t>
  </si>
  <si>
    <t>Підвищення кваліфікації, перепідготовки кадрів іншими закладами післядипломної освіти</t>
  </si>
  <si>
    <t>Інші освітні програми</t>
  </si>
  <si>
    <t>Надання допомоги дітям-сиротам та дітям, позбавленого батьківського піклування, яким виповнюється 18 років</t>
  </si>
  <si>
    <t>утримання  КУ "Трудовий архів"</t>
  </si>
  <si>
    <t>Дотації вирівнювання, що передаються з районних та міських (міст Києва і Севастополя, міст республіканського і обласного значення) бюджетів</t>
  </si>
  <si>
    <t xml:space="preserve">Субвенції </t>
  </si>
  <si>
    <t>250352</t>
  </si>
  <si>
    <t>01</t>
  </si>
  <si>
    <t>Районна рада</t>
  </si>
  <si>
    <t>Державне управлiння</t>
  </si>
  <si>
    <t>Органи мiсцевого самоврядування</t>
  </si>
  <si>
    <t>Соцiальний захист та соцiальне забезпечення</t>
  </si>
  <si>
    <t xml:space="preserve">Iншi видатки на соціальний захист населення    </t>
  </si>
  <si>
    <t>Видатки, не вiднесенi до основних груп</t>
  </si>
  <si>
    <t xml:space="preserve">Іншi видатки </t>
  </si>
  <si>
    <t>03</t>
  </si>
  <si>
    <t>Районна державна адміністрація</t>
  </si>
  <si>
    <t>0118600</t>
  </si>
  <si>
    <t>з Якушинецького сільського бюджету на утримання Якушинецької та Зарванецької шкіл</t>
  </si>
  <si>
    <t xml:space="preserve">      від _______________ 2014 року  №_____     </t>
  </si>
  <si>
    <t>Зміни у додаток 1 "Доходи районного бюджету на 2014 рік" до рішення 25 сесії районної ради 6 скликання №2 "Про районний бюджет на 2014 рік" від 03.02.2014 р. №2</t>
  </si>
  <si>
    <t>Зміни у додаток 2 "Видатки районного бюджету на 2014 рік за тимчасовою класифікацією видатків та кредитування місцевих бюджетів"</t>
  </si>
  <si>
    <t>на утримання КО "Редакція Вінницької регіональної газети "Подільська зоря" Вінницької районної ради"</t>
  </si>
  <si>
    <t>до рішення 25 сесії районної ради 6 скликання"Про районний бюджет на 2014 рік" від 03.02.2014р. №2</t>
  </si>
  <si>
    <t xml:space="preserve">         від ______________2014 року  №_____     </t>
  </si>
  <si>
    <t xml:space="preserve">від _______________ 2014 року  №_____     </t>
  </si>
  <si>
    <t>Зміни у додаток 3 "Розподіл видатків районного бюджету на 2014 рік за головними розпорядниками коштів"</t>
  </si>
  <si>
    <t xml:space="preserve">     від _______________ 2014 року  №_____     </t>
  </si>
  <si>
    <t>Зміни у додаток 3.1 "Розподіл видатків районного бюджету на 2014 рік за головними розпорядниками коштів"</t>
  </si>
  <si>
    <t>Субвенція на утримання об'єктів спільного користування чи ліквідацію негативних наслідків діяльності об'єктів спільного користування</t>
  </si>
  <si>
    <t>Інші видатки (на виконання "Районної програми управління майном, що є спільною власністю територіальних громад сіл, селищ району на 2011-2013 роки")</t>
  </si>
  <si>
    <t>0315101</t>
  </si>
  <si>
    <t>0319100</t>
  </si>
  <si>
    <t>0319230</t>
  </si>
  <si>
    <t>0118603</t>
  </si>
  <si>
    <t>0312310</t>
  </si>
  <si>
    <t>1011804</t>
  </si>
  <si>
    <t>Інші видатки (на виконання "Районної програми щодо висвітлення діяльності органів виконавчої влади в засобах масової інформації на 2013-2017 роки")</t>
  </si>
  <si>
    <t>0318601</t>
  </si>
  <si>
    <t>0318600</t>
  </si>
  <si>
    <t>1011020</t>
  </si>
  <si>
    <t>Надання освіти в дитячих будинках, утримання та забезпечення їх діяльності</t>
  </si>
  <si>
    <t>1011060</t>
  </si>
  <si>
    <t>1011100</t>
  </si>
  <si>
    <t>1011150</t>
  </si>
  <si>
    <t>Методичне забезпечення діяльності навчальних закладів та інші заходи в галузі освіти</t>
  </si>
  <si>
    <t>1011170</t>
  </si>
  <si>
    <t>Централiзоване ведення бухгалтерського обліку</t>
  </si>
  <si>
    <t>1011190</t>
  </si>
  <si>
    <t>1011200</t>
  </si>
  <si>
    <t>1011210</t>
  </si>
  <si>
    <t>1011800</t>
  </si>
  <si>
    <t>1011801</t>
  </si>
  <si>
    <t>Інші освітні програми (на виконання районної програми "Шкільний автобус")</t>
  </si>
  <si>
    <t>1011802</t>
  </si>
  <si>
    <t>Інші освітні програми (на виконання районної програми "Розвитку дошкільної освіти Вінницького району на період до 2017 року")</t>
  </si>
  <si>
    <t>1011260</t>
  </si>
  <si>
    <t>Первинна медична допомога населенню</t>
  </si>
  <si>
    <t>1518602</t>
  </si>
  <si>
    <t>Інші культурно-освітні заклади та заходи (утримання централізованої бухгалтерії відділу культури)</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</si>
  <si>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</si>
  <si>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Субвенція з державного бюджету місцевим бюджетам на проведення виборів депутатів місцевих рад та сільських, селищних, міських голів </t>
  </si>
  <si>
    <t>250388</t>
  </si>
  <si>
    <t>Субвенція з державного бюджету місцевим бюджетам на проведення виборів депутатів  місцевих рад та сільських, селищних, міських голів </t>
  </si>
  <si>
    <t>7618520</t>
  </si>
  <si>
    <t>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t>
  </si>
  <si>
    <t>Надання допомоги на догляд за інвалідом I чи II групи внаслідок психічного розладу</t>
  </si>
  <si>
    <t>1523104</t>
  </si>
  <si>
    <t>280380</t>
  </si>
  <si>
    <t>на виконання заходів районної програми "Забезпечення ефективної діяльності Вінницької районної ради та її виконавчого апарату щодо виконання власних повноважень на 2012 рік"</t>
  </si>
  <si>
    <t>Фiзична культура i спорт</t>
  </si>
  <si>
    <t>Iншi видатки</t>
  </si>
  <si>
    <t xml:space="preserve">Інші видатки </t>
  </si>
  <si>
    <t>180000</t>
  </si>
  <si>
    <t>180404</t>
  </si>
  <si>
    <t>Підтримка малого і середнього підприємництва</t>
  </si>
  <si>
    <t>на виконання заходів "Районної програми малого підприємництва у Вінницькому районі на 2011-2012 роки"</t>
  </si>
  <si>
    <t>10</t>
  </si>
  <si>
    <t>Відділ освіти</t>
  </si>
  <si>
    <t>Освiта</t>
  </si>
  <si>
    <t>14</t>
  </si>
  <si>
    <t xml:space="preserve">Відділ охорони здоров'я </t>
  </si>
  <si>
    <t>Охорона здоров`я</t>
  </si>
  <si>
    <t>15</t>
  </si>
  <si>
    <t xml:space="preserve">Управління праці та соціального захисту населення </t>
  </si>
  <si>
    <t>24</t>
  </si>
  <si>
    <t>Відділ культури і туризму</t>
  </si>
  <si>
    <t>Культура i мистецтво</t>
  </si>
  <si>
    <t>53</t>
  </si>
  <si>
    <t>Управління агропромислового розвитку</t>
  </si>
  <si>
    <t>75</t>
  </si>
  <si>
    <t xml:space="preserve"> Фінансове управління </t>
  </si>
  <si>
    <t>250404</t>
  </si>
  <si>
    <t>76</t>
  </si>
  <si>
    <t>130102</t>
  </si>
  <si>
    <t>130204</t>
  </si>
  <si>
    <t>130201</t>
  </si>
  <si>
    <t xml:space="preserve">Додаткова дотація з державного бюджету місцевим бюджетам на вирівнювання фінансової забезпеченості </t>
  </si>
  <si>
    <t>(тис.грн.)</t>
  </si>
  <si>
    <t>Код тимчасової класифікації видатків та кредитування місцевих бюджетів</t>
  </si>
  <si>
    <t>Видатки загального фонду</t>
  </si>
  <si>
    <t>Видатки спеціального фонду</t>
  </si>
  <si>
    <t>Разом</t>
  </si>
  <si>
    <t>Всього</t>
  </si>
  <si>
    <t>з  них</t>
  </si>
  <si>
    <t xml:space="preserve">Всього </t>
  </si>
  <si>
    <t>споживання</t>
  </si>
  <si>
    <t>розвитку</t>
  </si>
  <si>
    <t>оплата праці</t>
  </si>
  <si>
    <t>комунальні послуги та енергоносії</t>
  </si>
  <si>
    <t>бюджет розвитку</t>
  </si>
  <si>
    <t xml:space="preserve">з них </t>
  </si>
  <si>
    <t>капітальні видатки за рахунок коштів, що передаються із загального фонду до бюджету розвитку (спеціального фонду)</t>
  </si>
  <si>
    <t>13=3+6</t>
  </si>
  <si>
    <t>Державне управління</t>
  </si>
  <si>
    <t>….</t>
  </si>
  <si>
    <t>Правоохоронна діяльність та забезпечення  безпеки держави</t>
  </si>
  <si>
    <t>....</t>
  </si>
  <si>
    <t>........</t>
  </si>
  <si>
    <t>Освіта</t>
  </si>
  <si>
    <t>Охорона здоров’я</t>
  </si>
  <si>
    <t>Соціальний захист та соціальне забезпечення</t>
  </si>
  <si>
    <t>.....</t>
  </si>
  <si>
    <t>.........</t>
  </si>
  <si>
    <t xml:space="preserve"> Культура і мистецтво</t>
  </si>
  <si>
    <t>......</t>
  </si>
  <si>
    <t xml:space="preserve"> Засоби масової інформації</t>
  </si>
  <si>
    <t>Фізична культура і спорт</t>
  </si>
  <si>
    <t>Будівництво</t>
  </si>
  <si>
    <t>Інші послуги, пов’язані з економічною діяльністю</t>
  </si>
  <si>
    <t>..........</t>
  </si>
  <si>
    <t>Охорона навколишнього природного середовища та ядерна безпека</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</si>
  <si>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</si>
  <si>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250380</t>
  </si>
  <si>
    <t>Запобігання та ліквідація надзвичайних ситуацій та наслідків стихійного лиха</t>
  </si>
  <si>
    <t>споживан-ня</t>
  </si>
  <si>
    <t>з Лука-Мелешківського сільського бюджету на спорудження огорожі біля Лука-Мелешківської загальноосвітньої школи І-ІІІ ст.</t>
  </si>
  <si>
    <t>Цільові фонди</t>
  </si>
  <si>
    <t xml:space="preserve">Видатки, не віднесені до основних груп </t>
  </si>
  <si>
    <t xml:space="preserve">Разом видатки </t>
  </si>
  <si>
    <t>Між бюджетні трансферти</t>
  </si>
  <si>
    <t>Всього видатків</t>
  </si>
  <si>
    <t>Код типової відомчої класифікації видатків</t>
  </si>
  <si>
    <t xml:space="preserve">Назва головного розпорядника коштів </t>
  </si>
  <si>
    <t>Органи місцевого самоврядування</t>
  </si>
  <si>
    <t>Загальний фонд</t>
  </si>
  <si>
    <t>Субвенції</t>
  </si>
  <si>
    <t>до розпорядження голови районної</t>
  </si>
  <si>
    <t>державної адміністрації</t>
  </si>
  <si>
    <t>КПКВК  місцевих бюджетів (7 знаків групування:  за ГРК, відповід. вик., програма/ підпрограма)</t>
  </si>
  <si>
    <t>Найменування програми/підпрограми видатків та кредитування місцевих бюджетів</t>
  </si>
  <si>
    <t>кап видатки за рахунок коштів, що передаються із загального фонду до бюджету розвитку (спеціального фонду)</t>
  </si>
  <si>
    <t>14=4+7</t>
  </si>
  <si>
    <t>(з урахуванням змін, які будуть внесені після завершення роботи з удосконалення типових переліків бюджетних програм місцевих бюджетів в частині їх укрупнення та оптимізації результативних показників).</t>
  </si>
  <si>
    <t>КТКВК місцевих бюджетів</t>
  </si>
  <si>
    <t>0100000</t>
  </si>
  <si>
    <t xml:space="preserve">Організаційне, інформаційно-аналітичне та матеріально-технічне забезпечення діяльності  районної ради </t>
  </si>
  <si>
    <t>250000</t>
  </si>
  <si>
    <t>Видатки не віднесені до основних груп</t>
  </si>
  <si>
    <t>0118601</t>
  </si>
  <si>
    <t>0118602</t>
  </si>
  <si>
    <t>0300000</t>
  </si>
  <si>
    <t>0313000</t>
  </si>
  <si>
    <t>Соціальний захист та соціальнге забезпечення</t>
  </si>
  <si>
    <t>0313110</t>
  </si>
  <si>
    <t>Заклади і заходи з питань дітей і їх соціального захисту</t>
  </si>
  <si>
    <t>0313112</t>
  </si>
  <si>
    <t>відображення видатків районної програми "Розвитку дошкільної освіти Вінницького району на період до 2017 року"</t>
  </si>
  <si>
    <t>Заходи державної політики з питань дітей та їх соціального захисту</t>
  </si>
  <si>
    <t>0313130</t>
  </si>
  <si>
    <t>Здійснення соціальної роботи з вразливими категоріями населення</t>
  </si>
  <si>
    <t xml:space="preserve">Територіальні центри соціального обслуговування (надання соціальних послуг) </t>
  </si>
  <si>
    <t>0313131</t>
  </si>
  <si>
    <t>Центри соціальних служб для сімї та молоді</t>
  </si>
  <si>
    <t>0313132</t>
  </si>
  <si>
    <t>0313140</t>
  </si>
  <si>
    <t>Заходи державної політики з питань молоді</t>
  </si>
  <si>
    <t>0313160</t>
  </si>
  <si>
    <t>Оздоровлення та відпочинок дітей (крім заходів з оздоровлення дітей що здійснюються за рахунок коштів на одоровлення громадян, які постраждали внаслідок Чорнобильської катастрофи)</t>
  </si>
  <si>
    <t>0315010</t>
  </si>
  <si>
    <t>Проведення спортивної роботи в регіоні</t>
  </si>
  <si>
    <t>0315011</t>
  </si>
  <si>
    <t>Періодичні видання (газети та журнали)</t>
  </si>
  <si>
    <t>на виконання заходів Районної "Програми управління майном, що є спільною власністю територіальних громад сіл, селищ району на 2014-2015 роки"</t>
  </si>
  <si>
    <t>Інші видатки (на виконання заходів Районної "Програми управління майном, що є спільною власністю територіальних громад сіл, селищ району на 2014-2015 роки")</t>
  </si>
  <si>
    <t>на утримання  КУ "Вінницький районний Трудовий архів"</t>
  </si>
  <si>
    <t>з обласного бюджету на відзначення переможців одинадцятого обласного конкурсу проектів розвитку територіальних громад</t>
  </si>
  <si>
    <r>
      <t xml:space="preserve">Методичне забезпечення діяльності навчальних закладів та інші заходи в галузі </t>
    </r>
    <r>
      <rPr>
        <b/>
        <sz val="12"/>
        <rFont val="Times New Roman"/>
        <family val="1"/>
      </rPr>
      <t>(ЦІТЗ)</t>
    </r>
  </si>
  <si>
    <r>
      <t xml:space="preserve">Методичне забезпечення діяльності навчальних закладів та інші заходи в галузі </t>
    </r>
    <r>
      <rPr>
        <b/>
        <sz val="12"/>
        <rFont val="Times New Roman"/>
        <family val="1"/>
      </rPr>
      <t>(КУ"ВРМЦЗО" ВРР)</t>
    </r>
  </si>
  <si>
    <r>
      <t>Всього видатків</t>
    </r>
    <r>
      <rPr>
        <b/>
        <vertAlign val="superscript"/>
        <sz val="12"/>
        <rFont val="Times New Roman"/>
        <family val="1"/>
      </rPr>
      <t>***</t>
    </r>
    <r>
      <rPr>
        <b/>
        <sz val="12"/>
        <rFont val="Times New Roman"/>
        <family val="1"/>
      </rPr>
      <t xml:space="preserve"> </t>
    </r>
  </si>
  <si>
    <t>Проведення навчально-тренувальних зборів і змагань з олімпійських видів спорту</t>
  </si>
  <si>
    <t>0315012</t>
  </si>
  <si>
    <t>130106</t>
  </si>
  <si>
    <t>0315031</t>
  </si>
  <si>
    <t>Фінансова підтримка регіональних осередків всеукраїнських фізкультурно-спортивних товариств для проведення навчально-тренувальної та спортивної роботи</t>
  </si>
  <si>
    <t>0315033</t>
  </si>
  <si>
    <t>Фінансова підтримка на утримання регіональних рад фізкультурно-спортивного товариства  «Колос»</t>
  </si>
  <si>
    <t>0315100</t>
  </si>
  <si>
    <t>130112</t>
  </si>
  <si>
    <t>240000</t>
  </si>
  <si>
    <t>1319231</t>
  </si>
  <si>
    <t>Соціально-економічний розвиток Вінницького району</t>
  </si>
  <si>
    <t>1000000</t>
  </si>
  <si>
    <t>1010000</t>
  </si>
  <si>
    <t xml:space="preserve">Забезпечення належних умов для виховання та розвитку дітей-сиріт і дітей, позбавлених батьківського піклування, в дитячих будинках сімейного типу та прийомних сім’ях </t>
  </si>
  <si>
    <t xml:space="preserve">Здійснення  централізованого господарського обслуговування </t>
  </si>
  <si>
    <t xml:space="preserve">Утримання інших закладів освіти </t>
  </si>
  <si>
    <t>1015022</t>
  </si>
  <si>
    <t>Утримання та навчально-тренувальна робота комунальних дитячо-юнацьких спортивних шкіл</t>
  </si>
  <si>
    <t>1400000</t>
  </si>
  <si>
    <t>1500000</t>
  </si>
  <si>
    <t>1511070</t>
  </si>
  <si>
    <t>1513000</t>
  </si>
  <si>
    <t>1513010</t>
  </si>
  <si>
    <r>
      <t xml:space="preserve">Обласна рада </t>
    </r>
    <r>
      <rPr>
        <i/>
        <sz val="10"/>
        <rFont val="Times New Roman"/>
        <family val="1"/>
      </rPr>
      <t>(головний розпорядник)</t>
    </r>
  </si>
  <si>
    <r>
      <t xml:space="preserve">Обласна рада </t>
    </r>
    <r>
      <rPr>
        <i/>
        <sz val="10"/>
        <rFont val="Times New Roman"/>
        <family val="1"/>
      </rPr>
      <t>(відповідальний виконавець)</t>
    </r>
    <r>
      <rPr>
        <b/>
        <sz val="11"/>
        <rFont val="Times New Roman"/>
        <family val="1"/>
      </rPr>
      <t xml:space="preserve"> </t>
    </r>
  </si>
  <si>
    <t>Субвенція на проведення видатків місцевих бюджетів, що враховуються при визначенні обсягу міжбюджетних трансфертів</t>
  </si>
  <si>
    <t>з Вінницько-Хутірського сільського бюджету на придбання меблів для Вінницько-Хутірського НВК</t>
  </si>
  <si>
    <t>0113000</t>
  </si>
  <si>
    <t>0319120</t>
  </si>
  <si>
    <t>Утилізація відходів (придбання контейнерів для збору, вивозу твердих побутових відходів на території Вінницького району)</t>
  </si>
  <si>
    <t>0113401</t>
  </si>
  <si>
    <t xml:space="preserve">Інші видатки на соціальний захист населення </t>
  </si>
  <si>
    <t>0317200</t>
  </si>
  <si>
    <t>0317212</t>
  </si>
  <si>
    <t>Підтримка періодичних видань (газет та журналів)</t>
  </si>
  <si>
    <t>Інші видатки (на виконання "Районної програми забезпечення ефективної діяльності Вінницької районної ради та її виконавчого апарату щодо виконання власних повноважень на 2013 рік")</t>
  </si>
  <si>
    <t>0312000</t>
  </si>
  <si>
    <t>0317800</t>
  </si>
  <si>
    <t>0317810</t>
  </si>
  <si>
    <t>210105</t>
  </si>
  <si>
    <t>Видатки на запобігання та ліквідацію надзвичайних ситуацій та наслідків стихійного лиха</t>
  </si>
  <si>
    <t>0318000</t>
  </si>
  <si>
    <t>0318602</t>
  </si>
  <si>
    <t>Інші видатки (на виконання заходів районної програми "Збереження документів Національного архівного фонду у Вінницькому районі на 2012-2016 роки")</t>
  </si>
  <si>
    <t>0318603</t>
  </si>
  <si>
    <t>Інші видатки (проведення додаткових статистичних досліджень та надання додаткової статистичної інформації)</t>
  </si>
  <si>
    <t>0318604</t>
  </si>
  <si>
    <t>Інші видатки (на виконання районної "Програми місцевих стимулів для медичних працівників Вінницького району на 2012-2014 роки")</t>
  </si>
  <si>
    <t>Інші освітні програми "Обдаровані діти"</t>
  </si>
  <si>
    <t>1011806</t>
  </si>
  <si>
    <t>Інші освітні програми "Організація харчування учнів 5-11 класів загальноосвітніх навчальних закладів на 2012-2016 роки"</t>
  </si>
  <si>
    <t>1019100</t>
  </si>
  <si>
    <t>1419100</t>
  </si>
  <si>
    <t>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</si>
  <si>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Субвенція з державного бюджету місцевим бюджетам на здійснення заходів щодо соціально-економічного розвитку окремих територій щодо заміщення  споживання природного газу у сфері теплопостачання</t>
  </si>
  <si>
    <t xml:space="preserve">
41034500</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</si>
  <si>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</si>
  <si>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t>
  </si>
  <si>
    <t>з Широкогребельського сільського бюджету на капітальний ремонт горищного даху Широкогребельського НВК: ЗОШ І-ІІІ ст. - ДНЗ</t>
  </si>
  <si>
    <t>з Широкогребельського сільського бюджету на утримання КО "Редакція Вінницткої регіональної газети "Подільська зоря" Вінницької районної ради</t>
  </si>
  <si>
    <t>з обласного бюджету на догляд за інвалідом І чи ІІ групи в наслідок психічного розладу</t>
  </si>
  <si>
    <t>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</si>
  <si>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t>
  </si>
  <si>
    <t>Надання інших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</si>
  <si>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1528603</t>
  </si>
  <si>
    <t>Інші видатки (на виконання заходів районної "Програми поліпшення стану безпеки, гігієни праці та виробничого середовища на 2011-2015 роки")</t>
  </si>
  <si>
    <t>7618310</t>
  </si>
  <si>
    <t>7618390</t>
  </si>
  <si>
    <t>7618420</t>
  </si>
  <si>
    <t xml:space="preserve">   до розпорядження голови районної</t>
  </si>
  <si>
    <t>Додаток 3.1</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</si>
  <si>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t>
  </si>
  <si>
    <t xml:space="preserve">Субвенція з державного бюджету  місцевим бюджетам на надання пільг з послуг зв`язку та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 </t>
  </si>
  <si>
    <t>240602</t>
  </si>
  <si>
    <t>Утилізація відходів</t>
  </si>
  <si>
    <t>0119100</t>
  </si>
  <si>
    <t>0119120</t>
  </si>
  <si>
    <r>
      <t>*</t>
    </r>
    <r>
      <rPr>
        <vertAlign val="superscript"/>
        <sz val="11"/>
        <rFont val="Bookman Old Style"/>
        <family val="1"/>
      </rPr>
      <t xml:space="preserve"> </t>
    </r>
    <r>
      <rPr>
        <sz val="12"/>
        <rFont val="Times New Roman"/>
        <family val="1"/>
      </rPr>
      <t xml:space="preserve"> </t>
    </r>
    <r>
      <rPr>
        <sz val="11"/>
        <rFont val="Times New Roman"/>
        <family val="1"/>
      </rPr>
      <t>Код і назва бюджетної програми відповідно до Кодифікатора бюджетних програм місцевих бюджетів, затвердженого наказом Мінфіну від 14.02.2011 № 97 (з урахуванням змін, які будуть внесені після завершення роботи з удосконалення типових переліків бюджетних</t>
    </r>
  </si>
  <si>
    <r>
      <t>**</t>
    </r>
    <r>
      <rPr>
        <vertAlign val="superscript"/>
        <sz val="11"/>
        <rFont val="Bookman Old Style"/>
        <family val="1"/>
      </rPr>
      <t xml:space="preserve"> </t>
    </r>
    <r>
      <rPr>
        <sz val="12"/>
        <rFont val="Times New Roman"/>
        <family val="1"/>
      </rPr>
      <t xml:space="preserve"> Номер і назва </t>
    </r>
    <r>
      <rPr>
        <sz val="11"/>
        <rFont val="Times New Roman"/>
        <family val="1"/>
      </rPr>
      <t>підпрограми відповідно до Кодифікатора бюджетних програм місцевих бюджетів, затвердженого наказом Мінфіну від 14.02.2011 № 97</t>
    </r>
  </si>
  <si>
    <r>
      <t>***</t>
    </r>
    <r>
      <rPr>
        <vertAlign val="superscript"/>
        <sz val="11"/>
        <rFont val="Bookman Old Style"/>
        <family val="1"/>
      </rPr>
      <t xml:space="preserve"> </t>
    </r>
    <r>
      <rPr>
        <sz val="12"/>
        <rFont val="Times New Roman"/>
        <family val="1"/>
      </rPr>
      <t xml:space="preserve"> Загальний обсяг бюджету у розрізі головних розпорядників коштів повинен бути тотожним загальному обсягу, визначеному у додатку № 2</t>
    </r>
    <r>
      <rPr>
        <sz val="11"/>
        <rFont val="Times New Roman"/>
        <family val="1"/>
      </rPr>
      <t>.</t>
    </r>
  </si>
  <si>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</si>
  <si>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1513011</t>
  </si>
  <si>
    <t>1513012</t>
  </si>
  <si>
    <t>1513013</t>
  </si>
  <si>
    <t>"Районна програма щодо висвітлення діяльності органів виконавчої влади в засобах масової інформації на 2013-2017 роки"</t>
  </si>
  <si>
    <t>Проведення навчально-тренувальних зборiв i змагань з неолімпійських видів спорту</t>
  </si>
  <si>
    <t>утримання Комунального закладу "Вінницький районний Будинок дитячої та юнацької творчості" Вінницької районної ради</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</si>
  <si>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</si>
  <si>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1513014</t>
  </si>
  <si>
    <t>090210</t>
  </si>
  <si>
    <t>1513015</t>
  </si>
  <si>
    <t>Надання пільг багатодітним сім'ям на житлово-комунальні послуги</t>
  </si>
  <si>
    <t>1513016</t>
  </si>
  <si>
    <t>Надання субсидій населенню для відшкодування витрат на оплату житлово-комунальних послуг</t>
  </si>
  <si>
    <t>1513020</t>
  </si>
  <si>
    <t>Надання пільг та субсидій населенню на придбання твердого та рідкого пічного побутового палива і скрапленого газу</t>
  </si>
  <si>
    <t>1513021</t>
  </si>
  <si>
    <t>1513022</t>
  </si>
  <si>
    <t>1513023</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</si>
  <si>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</si>
  <si>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1513024</t>
  </si>
  <si>
    <t>1513025</t>
  </si>
  <si>
    <t>Надання пільг багатодітним сім'ям на придбання твердого палива та скрапленого газу</t>
  </si>
  <si>
    <t>1513026</t>
  </si>
  <si>
    <t>Надання субсидій населенню для відшкодування витрат на придбання твердого та рідкого пічного побутового палива і скрапленого га</t>
  </si>
  <si>
    <t>1513030</t>
  </si>
  <si>
    <t>1513031</t>
  </si>
  <si>
    <t>1513033</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</si>
  <si>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</si>
  <si>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1513034</t>
  </si>
  <si>
    <t>150101</t>
  </si>
  <si>
    <t>Капітальні вкладення</t>
  </si>
  <si>
    <t>Надання пільг окремим категоріям громадян з послуг зв'язку</t>
  </si>
  <si>
    <t>1513035</t>
  </si>
  <si>
    <t>170102</t>
  </si>
  <si>
    <t>Компенсаційні виплати на пільговий проїзд автомобільним транспортом окремим категоріям громадян</t>
  </si>
  <si>
    <t>1513037</t>
  </si>
  <si>
    <t>170302</t>
  </si>
  <si>
    <t>Компенсаційні виплати за пільговий проїзд окремих категорій громадян на залізничному транспорті</t>
  </si>
  <si>
    <t>1513041</t>
  </si>
  <si>
    <t>Надання допомоги у зв'язку з вагітністю і пологами</t>
  </si>
  <si>
    <t>1513042</t>
  </si>
</sst>
</file>

<file path=xl/styles.xml><?xml version="1.0" encoding="utf-8"?>
<styleSheet xmlns="http://schemas.openxmlformats.org/spreadsheetml/2006/main">
  <numFmts count="48">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000"/>
    <numFmt numFmtId="193" formatCode="0.000"/>
    <numFmt numFmtId="194" formatCode="0.0000"/>
    <numFmt numFmtId="195" formatCode="0.0"/>
    <numFmt numFmtId="196" formatCode="0.000%"/>
    <numFmt numFmtId="197" formatCode="#,##0.0000"/>
    <numFmt numFmtId="198" formatCode="#,##0.00000"/>
    <numFmt numFmtId="199" formatCode="0.00000"/>
    <numFmt numFmtId="200" formatCode="0.000000"/>
    <numFmt numFmtId="201" formatCode="0.0000000"/>
    <numFmt numFmtId="202" formatCode="#,##0.0"/>
    <numFmt numFmtId="203" formatCode="#,##0.000000"/>
  </numFmts>
  <fonts count="59">
    <font>
      <sz val="10"/>
      <name val="Arial"/>
      <family val="0"/>
    </font>
    <font>
      <b/>
      <sz val="12"/>
      <name val="Times New Roman"/>
      <family val="1"/>
    </font>
    <font>
      <u val="single"/>
      <sz val="10"/>
      <color indexed="12"/>
      <name val="Arial"/>
      <family val="2"/>
    </font>
    <font>
      <u val="single"/>
      <sz val="10"/>
      <color indexed="36"/>
      <name val="Arial"/>
      <family val="2"/>
    </font>
    <font>
      <sz val="8"/>
      <name val="Arial"/>
      <family val="2"/>
    </font>
    <font>
      <sz val="12"/>
      <color indexed="53"/>
      <name val="Times New Roman"/>
      <family val="1"/>
    </font>
    <font>
      <sz val="12"/>
      <name val="Times New Roman"/>
      <family val="1"/>
    </font>
    <font>
      <sz val="10"/>
      <name val="Helv"/>
      <family val="0"/>
    </font>
    <font>
      <sz val="12"/>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name val="Arial"/>
      <family val="0"/>
    </font>
    <font>
      <vertAlign val="superscript"/>
      <sz val="12"/>
      <name val="Times New Roman"/>
      <family val="1"/>
    </font>
    <font>
      <sz val="12"/>
      <name val="Bookman Old Style"/>
      <family val="1"/>
    </font>
    <font>
      <u val="single"/>
      <sz val="12"/>
      <color indexed="12"/>
      <name val="Arial"/>
      <family val="2"/>
    </font>
    <font>
      <b/>
      <i/>
      <sz val="12"/>
      <name val="Times New Roman"/>
      <family val="1"/>
    </font>
    <font>
      <sz val="12"/>
      <name val="Helv"/>
      <family val="0"/>
    </font>
    <font>
      <sz val="10"/>
      <name val="Times New Roman"/>
      <family val="1"/>
    </font>
    <font>
      <b/>
      <sz val="10"/>
      <name val="Times New Roman"/>
      <family val="1"/>
    </font>
    <font>
      <sz val="8"/>
      <name val="Times New Roman"/>
      <family val="1"/>
    </font>
    <font>
      <b/>
      <sz val="13.5"/>
      <name val="Times New Roman"/>
      <family val="1"/>
    </font>
    <font>
      <b/>
      <sz val="14"/>
      <color indexed="10"/>
      <name val="Times New Roman"/>
      <family val="1"/>
    </font>
    <font>
      <b/>
      <sz val="11"/>
      <name val="Times New Roman"/>
      <family val="1"/>
    </font>
    <font>
      <i/>
      <sz val="10"/>
      <name val="Times New Roman"/>
      <family val="1"/>
    </font>
    <font>
      <sz val="11"/>
      <name val="Times New Roman"/>
      <family val="1"/>
    </font>
    <font>
      <b/>
      <sz val="10"/>
      <name val="Arial"/>
      <family val="2"/>
    </font>
    <font>
      <sz val="9"/>
      <name val="Arial"/>
      <family val="2"/>
    </font>
    <font>
      <b/>
      <sz val="9"/>
      <name val="Arial"/>
      <family val="2"/>
    </font>
    <font>
      <b/>
      <sz val="11"/>
      <name val="Arial"/>
      <family val="2"/>
    </font>
    <font>
      <b/>
      <sz val="9"/>
      <color indexed="10"/>
      <name val="Arial"/>
      <family val="2"/>
    </font>
    <font>
      <vertAlign val="superscript"/>
      <sz val="11"/>
      <name val="Times New Roman"/>
      <family val="1"/>
    </font>
    <font>
      <vertAlign val="superscript"/>
      <sz val="11"/>
      <name val="Bookman Old Style"/>
      <family val="1"/>
    </font>
    <font>
      <b/>
      <sz val="14"/>
      <name val="Times New Roman"/>
      <family val="1"/>
    </font>
    <font>
      <b/>
      <vertAlign val="superscript"/>
      <sz val="12"/>
      <name val="Times New Roman"/>
      <family val="1"/>
    </font>
    <font>
      <sz val="14"/>
      <name val="Times New Roman"/>
      <family val="1"/>
    </font>
    <font>
      <b/>
      <sz val="8"/>
      <name val="Times New Roman"/>
      <family val="1"/>
    </font>
    <font>
      <b/>
      <sz val="13.5"/>
      <color indexed="8"/>
      <name val="Times New Roman"/>
      <family val="1"/>
    </font>
    <font>
      <b/>
      <sz val="11"/>
      <color indexed="8"/>
      <name val="Times New Roman"/>
      <family val="1"/>
    </font>
    <font>
      <sz val="11"/>
      <color indexed="8"/>
      <name val="Times New Roman"/>
      <family val="1"/>
    </font>
    <font>
      <b/>
      <sz val="8"/>
      <color indexed="8"/>
      <name val="Times New Roman"/>
      <family val="1"/>
    </font>
    <font>
      <sz val="9"/>
      <color indexed="8"/>
      <name val="Times New Roman"/>
      <family val="1"/>
    </font>
    <font>
      <sz val="9"/>
      <name val="Times New Roman"/>
      <family val="1"/>
    </font>
    <font>
      <b/>
      <sz val="13.5"/>
      <color indexed="53"/>
      <name val="Times New Roman"/>
      <family val="1"/>
    </font>
    <font>
      <b/>
      <sz val="10"/>
      <name val="Helv"/>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7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style="medium"/>
      <top>
        <color indexed="63"/>
      </top>
      <bottom style="medium"/>
    </border>
    <border>
      <left style="medium"/>
      <right style="medium"/>
      <top>
        <color indexed="63"/>
      </top>
      <bottom style="medium"/>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color indexed="63"/>
      </left>
      <right>
        <color indexed="63"/>
      </right>
      <top style="medium"/>
      <bottom>
        <color indexed="63"/>
      </bottom>
    </border>
    <border>
      <left style="medium"/>
      <right>
        <color indexed="63"/>
      </right>
      <top>
        <color indexed="63"/>
      </top>
      <bottom style="medium"/>
    </border>
    <border>
      <left style="medium"/>
      <right style="medium"/>
      <top style="medium"/>
      <bottom style="medium"/>
    </border>
    <border>
      <left style="thin"/>
      <right style="thin"/>
      <top style="thin"/>
      <bottom>
        <color indexed="63"/>
      </bottom>
    </border>
    <border>
      <left style="thin"/>
      <right style="thin"/>
      <top style="medium"/>
      <bottom style="medium"/>
    </border>
    <border>
      <left style="medium"/>
      <right style="medium"/>
      <top>
        <color indexed="63"/>
      </top>
      <bottom>
        <color indexed="63"/>
      </bottom>
    </border>
    <border>
      <left style="medium"/>
      <right style="thin"/>
      <top>
        <color indexed="63"/>
      </top>
      <bottom>
        <color indexed="63"/>
      </bottom>
    </border>
    <border>
      <left style="thin"/>
      <right style="medium"/>
      <top>
        <color indexed="63"/>
      </top>
      <bottom>
        <color indexed="63"/>
      </bottom>
    </border>
    <border>
      <left>
        <color indexed="63"/>
      </left>
      <right style="medium"/>
      <top style="medium"/>
      <bottom style="thin"/>
    </border>
    <border>
      <left style="medium"/>
      <right style="medium"/>
      <top style="medium"/>
      <bottom style="thin"/>
    </border>
    <border>
      <left>
        <color indexed="63"/>
      </left>
      <right>
        <color indexed="63"/>
      </right>
      <top style="medium"/>
      <bottom style="thin"/>
    </border>
    <border>
      <left style="medium"/>
      <right style="medium"/>
      <top style="thin"/>
      <bottom style="thin"/>
    </border>
    <border>
      <left>
        <color indexed="63"/>
      </left>
      <right>
        <color indexed="63"/>
      </right>
      <top style="thin"/>
      <bottom style="thin"/>
    </border>
    <border>
      <left style="medium"/>
      <right style="medium"/>
      <top style="thin"/>
      <bottom>
        <color indexed="63"/>
      </bottom>
    </border>
    <border>
      <left>
        <color indexed="63"/>
      </left>
      <right>
        <color indexed="63"/>
      </right>
      <top style="thin"/>
      <bottom>
        <color indexed="63"/>
      </bottom>
    </border>
    <border>
      <left style="medium"/>
      <right>
        <color indexed="63"/>
      </right>
      <top style="medium"/>
      <bottom style="medium"/>
    </border>
    <border>
      <left style="thin"/>
      <right>
        <color indexed="63"/>
      </right>
      <top style="thin"/>
      <bottom style="thin"/>
    </border>
    <border>
      <left>
        <color indexed="63"/>
      </left>
      <right>
        <color indexed="63"/>
      </right>
      <top>
        <color indexed="63"/>
      </top>
      <bottom style="medium"/>
    </border>
    <border>
      <left style="medium"/>
      <right style="medium"/>
      <top style="medium"/>
      <bottom>
        <color indexed="63"/>
      </bottom>
    </border>
    <border>
      <left style="medium"/>
      <right style="thin"/>
      <top style="thin"/>
      <bottom>
        <color indexed="63"/>
      </bottom>
    </border>
    <border>
      <left style="medium"/>
      <right style="thin"/>
      <top style="medium"/>
      <bottom style="medium"/>
    </border>
    <border>
      <left style="thin"/>
      <right>
        <color indexed="63"/>
      </right>
      <top style="thin"/>
      <bottom style="medium"/>
    </border>
    <border>
      <left style="medium"/>
      <right>
        <color indexed="63"/>
      </right>
      <top style="thin"/>
      <bottom style="thin"/>
    </border>
    <border>
      <left style="medium"/>
      <right style="medium"/>
      <top style="thin"/>
      <bottom style="medium"/>
    </border>
    <border>
      <left style="medium"/>
      <right>
        <color indexed="63"/>
      </right>
      <top>
        <color indexed="63"/>
      </top>
      <bottom>
        <color indexed="63"/>
      </bottom>
    </border>
    <border>
      <left style="medium"/>
      <right>
        <color indexed="63"/>
      </right>
      <top style="medium"/>
      <bottom style="thin"/>
    </border>
    <border>
      <left style="medium"/>
      <right>
        <color indexed="63"/>
      </right>
      <top style="thin"/>
      <bottom>
        <color indexed="63"/>
      </bottom>
    </border>
    <border>
      <left style="thin"/>
      <right>
        <color indexed="63"/>
      </right>
      <top style="thin"/>
      <bottom>
        <color indexed="63"/>
      </bottom>
    </border>
    <border>
      <left style="medium"/>
      <right style="medium"/>
      <top>
        <color indexed="63"/>
      </top>
      <bottom style="thin"/>
    </border>
    <border>
      <left style="thin"/>
      <right style="thin"/>
      <top style="medium"/>
      <bottom style="thin"/>
    </border>
    <border>
      <left style="thin"/>
      <right style="thin"/>
      <top>
        <color indexed="63"/>
      </top>
      <bottom>
        <color indexed="63"/>
      </bottom>
    </border>
    <border>
      <left>
        <color indexed="63"/>
      </left>
      <right style="thin"/>
      <top style="thin"/>
      <bottom style="thin"/>
    </border>
    <border>
      <left>
        <color indexed="63"/>
      </left>
      <right style="thin"/>
      <top style="thin"/>
      <bottom style="medium"/>
    </border>
    <border>
      <left style="thin"/>
      <right style="medium"/>
      <top style="thin"/>
      <bottom style="medium"/>
    </border>
    <border>
      <left>
        <color indexed="63"/>
      </left>
      <right style="thin"/>
      <top style="medium"/>
      <bottom style="medium"/>
    </border>
    <border>
      <left style="thin"/>
      <right style="medium"/>
      <top style="medium"/>
      <bottom style="medium"/>
    </border>
    <border>
      <left style="medium"/>
      <right>
        <color indexed="63"/>
      </right>
      <top>
        <color indexed="63"/>
      </top>
      <bottom style="thin"/>
    </border>
    <border>
      <left style="medium"/>
      <right style="thin"/>
      <top>
        <color indexed="63"/>
      </top>
      <bottom style="thin"/>
    </border>
    <border>
      <left>
        <color indexed="63"/>
      </left>
      <right style="thin"/>
      <top>
        <color indexed="63"/>
      </top>
      <bottom style="thin"/>
    </border>
    <border>
      <left style="thin"/>
      <right style="thin"/>
      <top>
        <color indexed="63"/>
      </top>
      <bottom style="thin"/>
    </border>
    <border>
      <left style="thin"/>
      <right style="medium"/>
      <top>
        <color indexed="63"/>
      </top>
      <bottom style="thin"/>
    </border>
    <border>
      <left style="thin"/>
      <right>
        <color indexed="63"/>
      </right>
      <top>
        <color indexed="63"/>
      </top>
      <bottom style="thin"/>
    </border>
    <border>
      <left>
        <color indexed="63"/>
      </left>
      <right style="thin"/>
      <top style="thin"/>
      <bottom>
        <color indexed="63"/>
      </bottom>
    </border>
    <border>
      <left style="thin"/>
      <right style="medium"/>
      <top style="thin"/>
      <bottom>
        <color indexed="63"/>
      </bottom>
    </border>
    <border>
      <left style="thin"/>
      <right>
        <color indexed="63"/>
      </right>
      <top style="medium"/>
      <bottom style="medium"/>
    </border>
    <border>
      <left>
        <color indexed="63"/>
      </left>
      <right>
        <color indexed="63"/>
      </right>
      <top>
        <color indexed="63"/>
      </top>
      <bottom style="thin"/>
    </border>
    <border>
      <left style="medium"/>
      <right>
        <color indexed="63"/>
      </right>
      <top style="thin"/>
      <bottom style="medium"/>
    </border>
    <border>
      <left style="medium"/>
      <right style="thin"/>
      <top style="medium"/>
      <bottom>
        <color indexed="63"/>
      </bottom>
    </border>
    <border>
      <left style="thin"/>
      <right style="medium"/>
      <top style="medium"/>
      <bottom>
        <color indexed="63"/>
      </bottom>
    </border>
    <border>
      <left>
        <color indexed="63"/>
      </left>
      <right style="medium"/>
      <top style="thin"/>
      <bottom style="thin"/>
    </border>
    <border>
      <left>
        <color indexed="63"/>
      </left>
      <right style="medium"/>
      <top style="thin"/>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style="medium"/>
      <right style="thin"/>
      <top style="medium"/>
      <bottom style="thin"/>
    </border>
    <border>
      <left style="thin"/>
      <right>
        <color indexed="63"/>
      </right>
      <top style="medium"/>
      <bottom style="thin"/>
    </border>
    <border>
      <left style="thin"/>
      <right style="medium"/>
      <top style="medium"/>
      <bottom style="thin"/>
    </border>
  </borders>
  <cellStyleXfs count="64">
    <xf numFmtId="0" fontId="7"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7" borderId="1" applyNumberFormat="0" applyAlignment="0" applyProtection="0"/>
    <xf numFmtId="0" fontId="12" fillId="20" borderId="2" applyNumberFormat="0" applyAlignment="0" applyProtection="0"/>
    <xf numFmtId="0" fontId="13" fillId="20" borderId="1" applyNumberFormat="0" applyAlignment="0" applyProtection="0"/>
    <xf numFmtId="0" fontId="2"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7" fillId="0" borderId="6" applyNumberFormat="0" applyFill="0" applyAlignment="0" applyProtection="0"/>
    <xf numFmtId="0" fontId="18" fillId="21" borderId="7" applyNumberFormat="0" applyAlignment="0" applyProtection="0"/>
    <xf numFmtId="0" fontId="19" fillId="0" borderId="0" applyNumberFormat="0" applyFill="0" applyBorder="0" applyAlignment="0" applyProtection="0"/>
    <xf numFmtId="0" fontId="20" fillId="22" borderId="0" applyNumberFormat="0" applyBorder="0" applyAlignment="0" applyProtection="0"/>
    <xf numFmtId="0" fontId="0" fillId="0" borderId="0" applyNumberFormat="0" applyFont="0" applyFill="0" applyBorder="0" applyAlignment="0" applyProtection="0"/>
    <xf numFmtId="0" fontId="3" fillId="0" borderId="0" applyNumberFormat="0" applyFill="0" applyBorder="0" applyAlignment="0" applyProtection="0"/>
    <xf numFmtId="0" fontId="21" fillId="3" borderId="0" applyNumberFormat="0" applyBorder="0" applyAlignment="0" applyProtection="0"/>
    <xf numFmtId="0" fontId="22"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3" fillId="0" borderId="9" applyNumberFormat="0" applyFill="0" applyAlignment="0" applyProtection="0"/>
    <xf numFmtId="0" fontId="24"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25" fillId="4" borderId="0" applyNumberFormat="0" applyBorder="0" applyAlignment="0" applyProtection="0"/>
  </cellStyleXfs>
  <cellXfs count="388">
    <xf numFmtId="0" fontId="0" fillId="0" borderId="0" xfId="0" applyAlignment="1">
      <alignment/>
    </xf>
    <xf numFmtId="0" fontId="6" fillId="0" borderId="10" xfId="0" applyNumberFormat="1" applyFont="1" applyBorder="1" applyAlignment="1">
      <alignment horizontal="left" vertical="center" wrapText="1"/>
    </xf>
    <xf numFmtId="0" fontId="1" fillId="0" borderId="0" xfId="0" applyFont="1" applyAlignment="1">
      <alignment vertical="top" wrapText="1"/>
    </xf>
    <xf numFmtId="0" fontId="26" fillId="0" borderId="0" xfId="0" applyFont="1" applyAlignment="1">
      <alignment/>
    </xf>
    <xf numFmtId="0" fontId="1" fillId="0" borderId="11" xfId="0" applyFont="1" applyBorder="1" applyAlignment="1">
      <alignment horizontal="center" vertical="center" wrapText="1"/>
    </xf>
    <xf numFmtId="0" fontId="1" fillId="0" borderId="12" xfId="0" applyFont="1" applyBorder="1" applyAlignment="1">
      <alignment horizontal="justify" vertical="top" wrapText="1"/>
    </xf>
    <xf numFmtId="0" fontId="1" fillId="0" borderId="11" xfId="0" applyFont="1" applyBorder="1" applyAlignment="1">
      <alignment horizontal="center" vertical="top" wrapText="1"/>
    </xf>
    <xf numFmtId="49" fontId="1" fillId="0" borderId="13" xfId="0" applyNumberFormat="1" applyFont="1" applyBorder="1" applyAlignment="1">
      <alignment horizontal="center" vertical="top" wrapText="1"/>
    </xf>
    <xf numFmtId="0" fontId="1" fillId="0" borderId="10" xfId="0" applyFont="1" applyBorder="1" applyAlignment="1">
      <alignment horizontal="justify" vertical="center" wrapText="1"/>
    </xf>
    <xf numFmtId="192" fontId="1" fillId="0" borderId="10" xfId="0" applyNumberFormat="1" applyFont="1" applyBorder="1" applyAlignment="1">
      <alignment horizontal="center" vertical="center" wrapText="1"/>
    </xf>
    <xf numFmtId="192" fontId="1" fillId="0" borderId="14" xfId="0" applyNumberFormat="1" applyFont="1" applyBorder="1" applyAlignment="1">
      <alignment horizontal="center" vertical="center" wrapText="1"/>
    </xf>
    <xf numFmtId="49" fontId="6" fillId="0" borderId="13" xfId="0" applyNumberFormat="1" applyFont="1" applyBorder="1" applyAlignment="1">
      <alignment horizontal="center" vertical="top" wrapText="1"/>
    </xf>
    <xf numFmtId="0" fontId="6" fillId="0" borderId="10" xfId="0" applyFont="1" applyBorder="1" applyAlignment="1">
      <alignment horizontal="justify" vertical="center" wrapText="1"/>
    </xf>
    <xf numFmtId="192" fontId="6" fillId="0" borderId="10" xfId="0" applyNumberFormat="1" applyFont="1" applyBorder="1" applyAlignment="1">
      <alignment horizontal="center" vertical="center" wrapText="1"/>
    </xf>
    <xf numFmtId="192" fontId="6" fillId="0" borderId="10" xfId="0" applyNumberFormat="1" applyFont="1" applyFill="1" applyBorder="1" applyAlignment="1">
      <alignment horizontal="center" vertical="center" wrapText="1"/>
    </xf>
    <xf numFmtId="49" fontId="6" fillId="0" borderId="13" xfId="0" applyNumberFormat="1" applyFont="1" applyBorder="1" applyAlignment="1">
      <alignment horizontal="center" vertical="center"/>
    </xf>
    <xf numFmtId="0" fontId="6" fillId="0" borderId="10" xfId="0" applyFont="1" applyBorder="1" applyAlignment="1">
      <alignment vertical="center" wrapText="1"/>
    </xf>
    <xf numFmtId="192" fontId="6" fillId="0" borderId="10" xfId="0" applyNumberFormat="1" applyFont="1" applyFill="1" applyBorder="1" applyAlignment="1">
      <alignment horizontal="center" vertical="center" wrapText="1"/>
    </xf>
    <xf numFmtId="49" fontId="6" fillId="0" borderId="10" xfId="0" applyNumberFormat="1" applyFont="1" applyBorder="1" applyAlignment="1">
      <alignment vertical="center" wrapText="1"/>
    </xf>
    <xf numFmtId="192" fontId="6" fillId="0" borderId="10" xfId="61" applyNumberFormat="1" applyFont="1" applyFill="1" applyBorder="1" applyAlignment="1">
      <alignment horizontal="center" vertical="center" wrapText="1"/>
    </xf>
    <xf numFmtId="0" fontId="6" fillId="0" borderId="10" xfId="0" applyFont="1" applyBorder="1" applyAlignment="1">
      <alignment horizontal="justify" vertical="top" wrapText="1"/>
    </xf>
    <xf numFmtId="49" fontId="1" fillId="0" borderId="13" xfId="0" applyNumberFormat="1" applyFont="1" applyBorder="1" applyAlignment="1">
      <alignment horizontal="center" vertical="center"/>
    </xf>
    <xf numFmtId="0" fontId="1" fillId="0" borderId="10" xfId="0" applyFont="1" applyBorder="1" applyAlignment="1">
      <alignment vertical="center" wrapText="1"/>
    </xf>
    <xf numFmtId="192" fontId="5" fillId="0" borderId="10" xfId="0" applyNumberFormat="1" applyFont="1" applyBorder="1" applyAlignment="1">
      <alignment horizontal="center" vertical="center" wrapText="1"/>
    </xf>
    <xf numFmtId="192" fontId="1" fillId="0" borderId="10" xfId="0" applyNumberFormat="1" applyFont="1" applyFill="1" applyBorder="1" applyAlignment="1">
      <alignment horizontal="center" vertical="center" wrapText="1"/>
    </xf>
    <xf numFmtId="0" fontId="6" fillId="0" borderId="10" xfId="0" applyNumberFormat="1" applyFont="1" applyBorder="1" applyAlignment="1">
      <alignment horizontal="justify" wrapText="1"/>
    </xf>
    <xf numFmtId="49" fontId="6" fillId="0" borderId="13" xfId="0" applyNumberFormat="1" applyFont="1" applyFill="1" applyBorder="1" applyAlignment="1">
      <alignment horizontal="center" vertical="center"/>
    </xf>
    <xf numFmtId="0" fontId="6" fillId="0" borderId="10" xfId="0" applyFont="1" applyFill="1" applyBorder="1" applyAlignment="1">
      <alignment vertical="center" wrapText="1"/>
    </xf>
    <xf numFmtId="0" fontId="1" fillId="0" borderId="15" xfId="0" applyFont="1" applyBorder="1" applyAlignment="1">
      <alignment horizontal="center" vertical="top" wrapText="1"/>
    </xf>
    <xf numFmtId="192" fontId="1" fillId="0" borderId="16" xfId="0" applyNumberFormat="1" applyFont="1" applyBorder="1" applyAlignment="1">
      <alignment horizontal="center" vertical="center" wrapText="1"/>
    </xf>
    <xf numFmtId="0" fontId="6" fillId="0" borderId="17" xfId="0" applyFont="1" applyBorder="1" applyAlignment="1">
      <alignment vertical="top" wrapText="1"/>
    </xf>
    <xf numFmtId="0" fontId="1" fillId="0" borderId="17" xfId="0" applyFont="1" applyBorder="1" applyAlignment="1">
      <alignment vertical="top" wrapText="1"/>
    </xf>
    <xf numFmtId="0" fontId="6" fillId="0" borderId="0" xfId="0" applyFont="1" applyAlignment="1">
      <alignment vertical="top" wrapText="1"/>
    </xf>
    <xf numFmtId="0" fontId="1" fillId="0" borderId="0" xfId="0" applyFont="1" applyAlignment="1">
      <alignment horizontal="justify"/>
    </xf>
    <xf numFmtId="0" fontId="6" fillId="0" borderId="0" xfId="0" applyFont="1" applyAlignment="1">
      <alignment horizontal="justify"/>
    </xf>
    <xf numFmtId="192" fontId="26" fillId="0" borderId="0" xfId="0" applyNumberFormat="1" applyFont="1" applyAlignment="1">
      <alignment/>
    </xf>
    <xf numFmtId="0" fontId="27" fillId="0" borderId="0" xfId="0" applyFont="1" applyAlignment="1">
      <alignment/>
    </xf>
    <xf numFmtId="192" fontId="6" fillId="0" borderId="0" xfId="0" applyNumberFormat="1" applyFont="1" applyAlignment="1">
      <alignment vertical="top" wrapText="1"/>
    </xf>
    <xf numFmtId="0" fontId="29" fillId="0" borderId="0" xfId="42" applyFont="1" applyAlignment="1" applyProtection="1">
      <alignment/>
      <protection/>
    </xf>
    <xf numFmtId="0" fontId="1" fillId="0" borderId="18" xfId="0" applyFont="1" applyBorder="1" applyAlignment="1">
      <alignment vertical="center" wrapText="1"/>
    </xf>
    <xf numFmtId="0" fontId="1" fillId="0" borderId="12" xfId="0" applyFont="1" applyBorder="1" applyAlignment="1">
      <alignment horizontal="center" vertical="top" wrapText="1"/>
    </xf>
    <xf numFmtId="0" fontId="1" fillId="0" borderId="19" xfId="0" applyFont="1" applyBorder="1" applyAlignment="1">
      <alignment horizontal="center" vertical="top" wrapText="1"/>
    </xf>
    <xf numFmtId="49" fontId="1" fillId="0" borderId="13" xfId="0" applyNumberFormat="1" applyFont="1" applyBorder="1" applyAlignment="1">
      <alignment vertical="center"/>
    </xf>
    <xf numFmtId="0" fontId="1" fillId="0" borderId="10" xfId="0" applyFont="1" applyBorder="1" applyAlignment="1">
      <alignment horizontal="justify" vertical="top" wrapText="1"/>
    </xf>
    <xf numFmtId="0" fontId="1" fillId="0" borderId="13" xfId="0" applyFont="1" applyBorder="1" applyAlignment="1">
      <alignment horizontal="center" vertical="top" wrapText="1"/>
    </xf>
    <xf numFmtId="0" fontId="6" fillId="0" borderId="13" xfId="0" applyFont="1" applyBorder="1" applyAlignment="1">
      <alignment horizontal="center" vertical="center"/>
    </xf>
    <xf numFmtId="192" fontId="6" fillId="0" borderId="10" xfId="61" applyNumberFormat="1" applyFont="1" applyBorder="1" applyAlignment="1">
      <alignment horizontal="center" vertical="center" wrapText="1"/>
    </xf>
    <xf numFmtId="49" fontId="1" fillId="0" borderId="13" xfId="0" applyNumberFormat="1" applyFont="1" applyBorder="1" applyAlignment="1">
      <alignment horizontal="left" vertical="center"/>
    </xf>
    <xf numFmtId="0" fontId="1" fillId="0" borderId="16" xfId="0" applyFont="1" applyBorder="1" applyAlignment="1">
      <alignment horizontal="justify" vertical="top" wrapText="1"/>
    </xf>
    <xf numFmtId="0" fontId="6" fillId="0" borderId="0" xfId="0" applyFont="1" applyAlignment="1">
      <alignment/>
    </xf>
    <xf numFmtId="0" fontId="6" fillId="0" borderId="10" xfId="0" applyFont="1" applyFill="1" applyBorder="1" applyAlignment="1">
      <alignment horizontal="left" vertical="center" wrapText="1"/>
    </xf>
    <xf numFmtId="192" fontId="6" fillId="0" borderId="20" xfId="0" applyNumberFormat="1" applyFont="1" applyBorder="1" applyAlignment="1">
      <alignment horizontal="center" vertical="center" wrapText="1"/>
    </xf>
    <xf numFmtId="192" fontId="1" fillId="0" borderId="21" xfId="0" applyNumberFormat="1" applyFont="1" applyBorder="1" applyAlignment="1">
      <alignment horizontal="center" vertical="center" wrapText="1"/>
    </xf>
    <xf numFmtId="0" fontId="6" fillId="0" borderId="0" xfId="0" applyFont="1" applyFill="1" applyAlignment="1">
      <alignment/>
    </xf>
    <xf numFmtId="0" fontId="31" fillId="0" borderId="0" xfId="0" applyFont="1" applyFill="1" applyAlignment="1">
      <alignment/>
    </xf>
    <xf numFmtId="0" fontId="6" fillId="0" borderId="0" xfId="0" applyFont="1" applyFill="1" applyAlignment="1">
      <alignment/>
    </xf>
    <xf numFmtId="0" fontId="31" fillId="0" borderId="0" xfId="0" applyFont="1" applyFill="1" applyAlignment="1">
      <alignment horizontal="center" vertical="center" wrapText="1"/>
    </xf>
    <xf numFmtId="0" fontId="1" fillId="0" borderId="22"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4" xfId="0" applyFont="1" applyFill="1" applyBorder="1" applyAlignment="1">
      <alignment horizontal="center" vertical="center" wrapText="1"/>
    </xf>
    <xf numFmtId="192" fontId="1" fillId="0" borderId="25" xfId="0" applyNumberFormat="1" applyFont="1" applyFill="1" applyBorder="1" applyAlignment="1">
      <alignment horizontal="center" vertical="center"/>
    </xf>
    <xf numFmtId="192" fontId="1" fillId="0" borderId="26" xfId="0" applyNumberFormat="1" applyFont="1" applyFill="1" applyBorder="1" applyAlignment="1">
      <alignment horizontal="center" vertical="center"/>
    </xf>
    <xf numFmtId="192" fontId="1" fillId="0" borderId="27" xfId="0" applyNumberFormat="1" applyFont="1" applyFill="1" applyBorder="1" applyAlignment="1">
      <alignment horizontal="center" vertical="center"/>
    </xf>
    <xf numFmtId="193" fontId="1" fillId="0" borderId="28" xfId="0" applyNumberFormat="1" applyFont="1" applyBorder="1" applyAlignment="1">
      <alignment horizontal="center" vertical="center" wrapText="1"/>
    </xf>
    <xf numFmtId="193" fontId="1" fillId="0" borderId="29" xfId="0" applyNumberFormat="1" applyFont="1" applyBorder="1" applyAlignment="1">
      <alignment horizontal="center" vertical="center" wrapText="1"/>
    </xf>
    <xf numFmtId="0" fontId="6" fillId="0" borderId="28" xfId="0" applyFont="1" applyBorder="1" applyAlignment="1">
      <alignment horizontal="justify" vertical="top" wrapText="1"/>
    </xf>
    <xf numFmtId="193" fontId="6" fillId="0" borderId="28" xfId="0" applyNumberFormat="1" applyFont="1" applyBorder="1" applyAlignment="1">
      <alignment horizontal="center" vertical="center" wrapText="1"/>
    </xf>
    <xf numFmtId="1" fontId="6" fillId="0" borderId="29" xfId="0" applyNumberFormat="1" applyFont="1" applyBorder="1" applyAlignment="1">
      <alignment horizontal="center" vertical="center" wrapText="1"/>
    </xf>
    <xf numFmtId="0" fontId="6" fillId="0" borderId="28" xfId="0" applyFont="1" applyFill="1" applyBorder="1" applyAlignment="1">
      <alignment vertical="center" wrapText="1"/>
    </xf>
    <xf numFmtId="192" fontId="6" fillId="0" borderId="28" xfId="0" applyNumberFormat="1" applyFont="1" applyFill="1" applyBorder="1" applyAlignment="1">
      <alignment horizontal="center" vertical="center"/>
    </xf>
    <xf numFmtId="192" fontId="6" fillId="0" borderId="29" xfId="0" applyNumberFormat="1" applyFont="1" applyFill="1" applyBorder="1" applyAlignment="1">
      <alignment horizontal="center" vertical="center"/>
    </xf>
    <xf numFmtId="192" fontId="1" fillId="0" borderId="28" xfId="0" applyNumberFormat="1" applyFont="1" applyFill="1" applyBorder="1" applyAlignment="1">
      <alignment horizontal="center" vertical="center"/>
    </xf>
    <xf numFmtId="192" fontId="1" fillId="0" borderId="29" xfId="0" applyNumberFormat="1" applyFont="1" applyFill="1" applyBorder="1" applyAlignment="1">
      <alignment horizontal="center" vertical="center"/>
    </xf>
    <xf numFmtId="0" fontId="1" fillId="0" borderId="28" xfId="0" applyFont="1" applyFill="1" applyBorder="1" applyAlignment="1">
      <alignment vertical="center" wrapText="1"/>
    </xf>
    <xf numFmtId="192" fontId="6" fillId="0" borderId="30" xfId="0" applyNumberFormat="1" applyFont="1" applyFill="1" applyBorder="1" applyAlignment="1">
      <alignment horizontal="center" vertical="center"/>
    </xf>
    <xf numFmtId="192" fontId="6" fillId="0" borderId="31" xfId="0" applyNumberFormat="1" applyFont="1" applyFill="1" applyBorder="1" applyAlignment="1">
      <alignment horizontal="center" vertical="center"/>
    </xf>
    <xf numFmtId="192" fontId="1" fillId="0" borderId="30" xfId="0" applyNumberFormat="1" applyFont="1" applyFill="1" applyBorder="1" applyAlignment="1">
      <alignment horizontal="center" vertical="center"/>
    </xf>
    <xf numFmtId="0" fontId="1" fillId="0" borderId="32" xfId="0" applyFont="1" applyFill="1" applyBorder="1" applyAlignment="1">
      <alignment vertical="center"/>
    </xf>
    <xf numFmtId="0" fontId="1" fillId="0" borderId="32" xfId="0" applyFont="1" applyFill="1" applyBorder="1" applyAlignment="1">
      <alignment vertical="center" wrapText="1"/>
    </xf>
    <xf numFmtId="193" fontId="1" fillId="0" borderId="19" xfId="0" applyNumberFormat="1" applyFont="1" applyFill="1" applyBorder="1" applyAlignment="1">
      <alignment horizontal="center" vertical="center"/>
    </xf>
    <xf numFmtId="198" fontId="6" fillId="0" borderId="28" xfId="0" applyNumberFormat="1" applyFont="1" applyFill="1" applyBorder="1" applyAlignment="1">
      <alignment horizontal="center" vertical="center"/>
    </xf>
    <xf numFmtId="198" fontId="1" fillId="0" borderId="28" xfId="0" applyNumberFormat="1" applyFont="1" applyFill="1" applyBorder="1" applyAlignment="1">
      <alignment horizontal="center" vertical="center"/>
    </xf>
    <xf numFmtId="198" fontId="1" fillId="0" borderId="10" xfId="0" applyNumberFormat="1" applyFont="1" applyBorder="1" applyAlignment="1">
      <alignment horizontal="center" vertical="center" wrapText="1"/>
    </xf>
    <xf numFmtId="0" fontId="6" fillId="0" borderId="13" xfId="0" applyFont="1" applyBorder="1" applyAlignment="1">
      <alignment horizontal="center" vertical="top" wrapText="1"/>
    </xf>
    <xf numFmtId="192" fontId="6" fillId="0" borderId="33" xfId="0" applyNumberFormat="1" applyFont="1" applyBorder="1" applyAlignment="1">
      <alignment horizontal="center" vertical="center" wrapText="1"/>
    </xf>
    <xf numFmtId="0" fontId="1" fillId="0" borderId="22" xfId="0" applyFont="1" applyBorder="1" applyAlignment="1">
      <alignment horizontal="center" vertical="center" wrapText="1"/>
    </xf>
    <xf numFmtId="0" fontId="1" fillId="0" borderId="32" xfId="0" applyFont="1" applyBorder="1" applyAlignment="1">
      <alignment horizontal="center" vertical="center" wrapText="1"/>
    </xf>
    <xf numFmtId="0" fontId="6" fillId="0" borderId="28" xfId="0" applyFont="1" applyFill="1" applyBorder="1" applyAlignment="1">
      <alignment horizontal="justify" vertical="top" wrapText="1"/>
    </xf>
    <xf numFmtId="192" fontId="32" fillId="0" borderId="10" xfId="0" applyNumberFormat="1" applyFont="1" applyBorder="1" applyAlignment="1">
      <alignment horizontal="center" vertical="center" wrapText="1"/>
    </xf>
    <xf numFmtId="192" fontId="33" fillId="0" borderId="10" xfId="0" applyNumberFormat="1" applyFont="1" applyBorder="1" applyAlignment="1">
      <alignment horizontal="center" vertical="center" wrapText="1"/>
    </xf>
    <xf numFmtId="0" fontId="1" fillId="0" borderId="34" xfId="0" applyFont="1" applyBorder="1" applyAlignment="1">
      <alignment horizontal="center" vertical="top" wrapText="1"/>
    </xf>
    <xf numFmtId="192" fontId="1" fillId="0" borderId="33" xfId="0" applyNumberFormat="1" applyFont="1" applyBorder="1" applyAlignment="1">
      <alignment horizontal="center" vertical="center" wrapText="1"/>
    </xf>
    <xf numFmtId="192" fontId="5" fillId="0" borderId="33" xfId="0" applyNumberFormat="1" applyFont="1" applyBorder="1" applyAlignment="1">
      <alignment horizontal="center" vertical="center" wrapText="1"/>
    </xf>
    <xf numFmtId="192" fontId="32" fillId="0" borderId="33" xfId="0" applyNumberFormat="1" applyFont="1" applyBorder="1" applyAlignment="1">
      <alignment horizontal="center" vertical="center" wrapText="1"/>
    </xf>
    <xf numFmtId="0" fontId="30" fillId="0" borderId="35" xfId="0" applyFont="1" applyBorder="1" applyAlignment="1">
      <alignment horizontal="center" vertical="center" wrapText="1"/>
    </xf>
    <xf numFmtId="0" fontId="26" fillId="0" borderId="22" xfId="0" applyFont="1" applyBorder="1" applyAlignment="1">
      <alignment vertical="center" wrapText="1"/>
    </xf>
    <xf numFmtId="0" fontId="26" fillId="0" borderId="12" xfId="0" applyFont="1" applyBorder="1" applyAlignment="1">
      <alignment vertical="center" wrapText="1"/>
    </xf>
    <xf numFmtId="192" fontId="1" fillId="0" borderId="28" xfId="0" applyNumberFormat="1" applyFont="1" applyBorder="1" applyAlignment="1">
      <alignment horizontal="center" vertical="center" wrapText="1"/>
    </xf>
    <xf numFmtId="192" fontId="33" fillId="0" borderId="28" xfId="0" applyNumberFormat="1" applyFont="1" applyBorder="1" applyAlignment="1">
      <alignment horizontal="center" vertical="center" wrapText="1"/>
    </xf>
    <xf numFmtId="0" fontId="6" fillId="0" borderId="0" xfId="0" applyFont="1" applyAlignment="1">
      <alignment horizontal="center"/>
    </xf>
    <xf numFmtId="49" fontId="33" fillId="0" borderId="0" xfId="0" applyNumberFormat="1" applyFont="1" applyAlignment="1">
      <alignment horizontal="left" vertical="center"/>
    </xf>
    <xf numFmtId="49" fontId="7" fillId="0" borderId="0" xfId="0" applyNumberFormat="1" applyFill="1" applyAlignment="1">
      <alignment vertical="center"/>
    </xf>
    <xf numFmtId="0" fontId="7" fillId="0" borderId="0" xfId="0" applyAlignment="1">
      <alignment vertical="center"/>
    </xf>
    <xf numFmtId="0" fontId="7" fillId="0" borderId="0" xfId="0" applyAlignment="1">
      <alignment/>
    </xf>
    <xf numFmtId="49" fontId="33" fillId="0" borderId="0" xfId="0" applyNumberFormat="1" applyFont="1" applyAlignment="1">
      <alignment horizontal="justify" vertical="center"/>
    </xf>
    <xf numFmtId="49" fontId="32" fillId="0" borderId="0" xfId="0" applyNumberFormat="1" applyFont="1" applyAlignment="1">
      <alignment horizontal="justify" vertical="center"/>
    </xf>
    <xf numFmtId="49" fontId="34" fillId="0" borderId="0" xfId="0" applyNumberFormat="1" applyFont="1" applyAlignment="1">
      <alignment horizontal="justify" vertical="center"/>
    </xf>
    <xf numFmtId="0" fontId="32" fillId="0" borderId="0" xfId="0" applyFont="1" applyAlignment="1">
      <alignment horizontal="justify"/>
    </xf>
    <xf numFmtId="0" fontId="34" fillId="0" borderId="33" xfId="0" applyFont="1" applyBorder="1" applyAlignment="1">
      <alignment horizontal="center" vertical="center" wrapText="1"/>
    </xf>
    <xf numFmtId="49" fontId="34" fillId="22" borderId="13" xfId="0" applyNumberFormat="1" applyFont="1" applyFill="1" applyBorder="1" applyAlignment="1">
      <alignment horizontal="center" vertical="center" wrapText="1"/>
    </xf>
    <xf numFmtId="49" fontId="34" fillId="22" borderId="10" xfId="0" applyNumberFormat="1" applyFont="1" applyFill="1" applyBorder="1" applyAlignment="1">
      <alignment horizontal="center" vertical="center" wrapText="1"/>
    </xf>
    <xf numFmtId="0" fontId="34" fillId="22" borderId="10" xfId="0" applyFont="1" applyFill="1" applyBorder="1" applyAlignment="1">
      <alignment horizontal="center" vertical="center" wrapText="1"/>
    </xf>
    <xf numFmtId="0" fontId="34" fillId="22" borderId="10" xfId="0" applyFont="1" applyFill="1" applyBorder="1" applyAlignment="1">
      <alignment horizontal="center" wrapText="1"/>
    </xf>
    <xf numFmtId="0" fontId="34" fillId="22" borderId="33" xfId="0" applyFont="1" applyFill="1" applyBorder="1" applyAlignment="1">
      <alignment horizontal="center" wrapText="1"/>
    </xf>
    <xf numFmtId="0" fontId="34" fillId="22" borderId="28" xfId="0" applyFont="1" applyFill="1" applyBorder="1" applyAlignment="1">
      <alignment horizontal="center" wrapText="1"/>
    </xf>
    <xf numFmtId="0" fontId="7" fillId="22" borderId="0" xfId="0" applyFill="1" applyAlignment="1">
      <alignment/>
    </xf>
    <xf numFmtId="49" fontId="36" fillId="0" borderId="13" xfId="0" applyNumberFormat="1" applyFont="1" applyBorder="1" applyAlignment="1">
      <alignment horizontal="justify" vertical="center" wrapText="1"/>
    </xf>
    <xf numFmtId="49" fontId="37" fillId="0" borderId="10" xfId="0" applyNumberFormat="1" applyFont="1" applyFill="1" applyBorder="1" applyAlignment="1">
      <alignment horizontal="center" vertical="center" wrapText="1"/>
    </xf>
    <xf numFmtId="0" fontId="37" fillId="0" borderId="10" xfId="0" applyFont="1" applyBorder="1" applyAlignment="1">
      <alignment horizontal="justify" vertical="center" wrapText="1"/>
    </xf>
    <xf numFmtId="0" fontId="39" fillId="0" borderId="10" xfId="0" applyFont="1" applyBorder="1" applyAlignment="1">
      <alignment horizontal="justify" vertical="top" wrapText="1"/>
    </xf>
    <xf numFmtId="0" fontId="39" fillId="0" borderId="33" xfId="0" applyFont="1" applyBorder="1" applyAlignment="1">
      <alignment horizontal="justify" vertical="top" wrapText="1"/>
    </xf>
    <xf numFmtId="0" fontId="39" fillId="0" borderId="28" xfId="0" applyFont="1" applyBorder="1" applyAlignment="1">
      <alignment horizontal="justify" vertical="top" wrapText="1"/>
    </xf>
    <xf numFmtId="49" fontId="37" fillId="0" borderId="13" xfId="0" applyNumberFormat="1" applyFont="1" applyBorder="1" applyAlignment="1">
      <alignment horizontal="justify" vertical="center" wrapText="1"/>
    </xf>
    <xf numFmtId="0" fontId="40" fillId="0" borderId="0" xfId="0" applyFont="1" applyAlignment="1">
      <alignment/>
    </xf>
    <xf numFmtId="0" fontId="40" fillId="0" borderId="0" xfId="0" applyFont="1" applyBorder="1" applyAlignment="1">
      <alignment/>
    </xf>
    <xf numFmtId="192" fontId="33" fillId="0" borderId="0" xfId="0" applyNumberFormat="1" applyFont="1" applyBorder="1" applyAlignment="1">
      <alignment horizontal="center" vertical="center" wrapText="1"/>
    </xf>
    <xf numFmtId="0" fontId="7" fillId="0" borderId="0" xfId="0" applyBorder="1" applyAlignment="1">
      <alignment/>
    </xf>
    <xf numFmtId="0" fontId="41" fillId="0" borderId="0" xfId="0" applyFont="1" applyAlignment="1">
      <alignment/>
    </xf>
    <xf numFmtId="0" fontId="42" fillId="0" borderId="0" xfId="0" applyFont="1" applyAlignment="1">
      <alignment/>
    </xf>
    <xf numFmtId="0" fontId="6" fillId="0" borderId="10" xfId="0" applyNumberFormat="1" applyFont="1" applyFill="1" applyBorder="1" applyAlignment="1">
      <alignment horizontal="left" vertical="center" wrapText="1"/>
    </xf>
    <xf numFmtId="0" fontId="43" fillId="0" borderId="0" xfId="0" applyFont="1" applyAlignment="1">
      <alignment/>
    </xf>
    <xf numFmtId="0" fontId="40" fillId="0" borderId="0" xfId="0" applyFont="1" applyAlignment="1">
      <alignment vertical="center"/>
    </xf>
    <xf numFmtId="0" fontId="44" fillId="0" borderId="0" xfId="0" applyFont="1" applyAlignment="1">
      <alignment/>
    </xf>
    <xf numFmtId="49" fontId="32" fillId="0" borderId="0" xfId="0" applyNumberFormat="1" applyFont="1" applyAlignment="1">
      <alignment horizontal="left" vertical="center" wrapText="1"/>
    </xf>
    <xf numFmtId="49" fontId="7" fillId="0" borderId="0" xfId="0" applyNumberFormat="1" applyFill="1" applyAlignment="1">
      <alignment horizontal="left" vertical="center" wrapText="1"/>
    </xf>
    <xf numFmtId="0" fontId="7" fillId="0" borderId="0" xfId="0" applyAlignment="1">
      <alignment horizontal="left" vertical="center" wrapText="1"/>
    </xf>
    <xf numFmtId="0" fontId="7" fillId="0" borderId="0" xfId="0" applyAlignment="1">
      <alignment horizontal="left" wrapText="1"/>
    </xf>
    <xf numFmtId="49" fontId="32" fillId="0" borderId="0" xfId="0" applyNumberFormat="1" applyFont="1" applyAlignment="1">
      <alignment vertical="center"/>
    </xf>
    <xf numFmtId="192" fontId="7" fillId="0" borderId="0" xfId="0" applyNumberFormat="1" applyAlignment="1">
      <alignment/>
    </xf>
    <xf numFmtId="49" fontId="7" fillId="0" borderId="0" xfId="0" applyNumberFormat="1" applyAlignment="1">
      <alignment vertical="center"/>
    </xf>
    <xf numFmtId="192" fontId="1" fillId="0" borderId="10" xfId="0" applyNumberFormat="1" applyFont="1" applyFill="1" applyBorder="1" applyAlignment="1">
      <alignment horizontal="center" vertical="center" wrapText="1"/>
    </xf>
    <xf numFmtId="49" fontId="6" fillId="0" borderId="36" xfId="0" applyNumberFormat="1" applyFont="1" applyBorder="1" applyAlignment="1">
      <alignment horizontal="center" vertical="top" wrapText="1"/>
    </xf>
    <xf numFmtId="0" fontId="6" fillId="0" borderId="20" xfId="0" applyFont="1" applyFill="1" applyBorder="1" applyAlignment="1">
      <alignment vertical="center" wrapText="1"/>
    </xf>
    <xf numFmtId="192" fontId="6" fillId="0" borderId="20" xfId="0" applyNumberFormat="1" applyFont="1" applyFill="1" applyBorder="1" applyAlignment="1">
      <alignment horizontal="center" vertical="center" wrapText="1"/>
    </xf>
    <xf numFmtId="0" fontId="1" fillId="0" borderId="37" xfId="0" applyFont="1" applyBorder="1" applyAlignment="1">
      <alignment horizontal="center" vertical="top" wrapText="1"/>
    </xf>
    <xf numFmtId="0" fontId="1" fillId="0" borderId="21" xfId="0" applyFont="1" applyBorder="1" applyAlignment="1">
      <alignment horizontal="justify" vertical="center" wrapText="1"/>
    </xf>
    <xf numFmtId="192" fontId="1" fillId="0" borderId="38" xfId="0" applyNumberFormat="1" applyFont="1" applyBorder="1" applyAlignment="1">
      <alignment horizontal="center" vertical="center" wrapText="1"/>
    </xf>
    <xf numFmtId="49" fontId="6" fillId="0" borderId="13" xfId="0" applyNumberFormat="1" applyFont="1" applyBorder="1" applyAlignment="1">
      <alignment horizontal="center" vertical="center" wrapText="1"/>
    </xf>
    <xf numFmtId="0" fontId="1" fillId="0" borderId="0" xfId="0" applyFont="1" applyFill="1" applyBorder="1" applyAlignment="1">
      <alignment vertical="center"/>
    </xf>
    <xf numFmtId="0" fontId="1" fillId="0" borderId="0" xfId="0" applyFont="1" applyFill="1" applyBorder="1" applyAlignment="1">
      <alignment vertical="center" wrapText="1"/>
    </xf>
    <xf numFmtId="193" fontId="1" fillId="0" borderId="0" xfId="0" applyNumberFormat="1" applyFont="1" applyFill="1" applyBorder="1" applyAlignment="1">
      <alignment horizontal="center" vertical="center"/>
    </xf>
    <xf numFmtId="199" fontId="1" fillId="0" borderId="0" xfId="0" applyNumberFormat="1" applyFont="1" applyFill="1" applyBorder="1" applyAlignment="1">
      <alignment horizontal="center" vertical="center"/>
    </xf>
    <xf numFmtId="0" fontId="1" fillId="0" borderId="0" xfId="0" applyFont="1" applyFill="1" applyAlignment="1">
      <alignment/>
    </xf>
    <xf numFmtId="192" fontId="6" fillId="0" borderId="20" xfId="0" applyNumberFormat="1" applyFont="1" applyFill="1" applyBorder="1" applyAlignment="1">
      <alignment horizontal="center" vertical="center" wrapText="1"/>
    </xf>
    <xf numFmtId="192" fontId="1" fillId="0" borderId="20" xfId="0" applyNumberFormat="1" applyFont="1" applyBorder="1" applyAlignment="1">
      <alignment horizontal="center" vertical="center" wrapText="1"/>
    </xf>
    <xf numFmtId="192" fontId="32" fillId="0" borderId="20" xfId="0" applyNumberFormat="1" applyFont="1" applyFill="1" applyBorder="1" applyAlignment="1">
      <alignment horizontal="center" vertical="center" wrapText="1"/>
    </xf>
    <xf numFmtId="49" fontId="1" fillId="0" borderId="13" xfId="0" applyNumberFormat="1" applyFont="1" applyFill="1" applyBorder="1" applyAlignment="1">
      <alignment horizontal="left" vertical="center" wrapText="1"/>
    </xf>
    <xf numFmtId="49" fontId="1" fillId="0" borderId="10" xfId="0" applyNumberFormat="1" applyFont="1" applyFill="1" applyBorder="1" applyAlignment="1">
      <alignment horizontal="left" vertical="center" wrapText="1"/>
    </xf>
    <xf numFmtId="0" fontId="1" fillId="0" borderId="10" xfId="0" applyFont="1" applyFill="1" applyBorder="1" applyAlignment="1">
      <alignment horizontal="left" vertical="center" wrapText="1"/>
    </xf>
    <xf numFmtId="193" fontId="1" fillId="0" borderId="10" xfId="0" applyNumberFormat="1" applyFont="1" applyBorder="1" applyAlignment="1">
      <alignment horizontal="center" vertical="center" wrapText="1"/>
    </xf>
    <xf numFmtId="0" fontId="1" fillId="0" borderId="10" xfId="0" applyFont="1" applyBorder="1" applyAlignment="1">
      <alignment horizontal="center" vertical="center" wrapText="1"/>
    </xf>
    <xf numFmtId="0" fontId="1" fillId="0" borderId="33" xfId="0" applyFont="1" applyBorder="1" applyAlignment="1">
      <alignment horizontal="center" vertical="center" wrapText="1"/>
    </xf>
    <xf numFmtId="49" fontId="6" fillId="0" borderId="13" xfId="0" applyNumberFormat="1" applyFont="1" applyFill="1" applyBorder="1" applyAlignment="1">
      <alignment horizontal="left" vertical="center" wrapText="1"/>
    </xf>
    <xf numFmtId="49" fontId="6" fillId="0" borderId="10" xfId="0" applyNumberFormat="1" applyFont="1" applyFill="1" applyBorder="1" applyAlignment="1">
      <alignment horizontal="left" vertical="center" wrapText="1"/>
    </xf>
    <xf numFmtId="0" fontId="6" fillId="0" borderId="10" xfId="0" applyFont="1" applyBorder="1" applyAlignment="1">
      <alignment horizontal="center" vertical="center" wrapText="1"/>
    </xf>
    <xf numFmtId="0" fontId="6" fillId="0" borderId="33" xfId="0" applyFont="1" applyBorder="1" applyAlignment="1">
      <alignment horizontal="center" vertical="center" wrapText="1"/>
    </xf>
    <xf numFmtId="193" fontId="1" fillId="0" borderId="33" xfId="0" applyNumberFormat="1" applyFont="1" applyBorder="1" applyAlignment="1">
      <alignment horizontal="center" vertical="center" wrapText="1"/>
    </xf>
    <xf numFmtId="193" fontId="6" fillId="0" borderId="10" xfId="0" applyNumberFormat="1" applyFont="1" applyBorder="1" applyAlignment="1">
      <alignment horizontal="center" vertical="center" wrapText="1"/>
    </xf>
    <xf numFmtId="193" fontId="6" fillId="0" borderId="33" xfId="0" applyNumberFormat="1" applyFont="1" applyBorder="1" applyAlignment="1">
      <alignment horizontal="center" vertical="center" wrapText="1"/>
    </xf>
    <xf numFmtId="49" fontId="1" fillId="0" borderId="39" xfId="0" applyNumberFormat="1" applyFont="1" applyFill="1" applyBorder="1" applyAlignment="1">
      <alignment horizontal="left" vertical="center" wrapText="1"/>
    </xf>
    <xf numFmtId="192" fontId="1" fillId="0" borderId="10" xfId="61" applyNumberFormat="1" applyFont="1" applyBorder="1" applyAlignment="1">
      <alignment horizontal="center" vertical="center" wrapText="1"/>
    </xf>
    <xf numFmtId="192" fontId="1" fillId="0" borderId="33" xfId="61" applyNumberFormat="1" applyFont="1" applyBorder="1" applyAlignment="1">
      <alignment horizontal="center" vertical="center" wrapText="1"/>
    </xf>
    <xf numFmtId="192" fontId="1" fillId="0" borderId="33" xfId="0" applyNumberFormat="1" applyFont="1" applyFill="1" applyBorder="1" applyAlignment="1">
      <alignment horizontal="center" vertical="center" wrapText="1"/>
    </xf>
    <xf numFmtId="49" fontId="1" fillId="0" borderId="10" xfId="0" applyNumberFormat="1" applyFont="1" applyBorder="1" applyAlignment="1">
      <alignment vertical="center" wrapText="1"/>
    </xf>
    <xf numFmtId="49" fontId="6" fillId="0" borderId="10" xfId="0" applyNumberFormat="1" applyFont="1" applyFill="1" applyBorder="1" applyAlignment="1">
      <alignment horizontal="center" vertical="center"/>
    </xf>
    <xf numFmtId="0" fontId="8" fillId="0" borderId="10" xfId="0" applyFont="1" applyBorder="1" applyAlignment="1">
      <alignment horizontal="left" vertical="center" wrapText="1"/>
    </xf>
    <xf numFmtId="0" fontId="6" fillId="0" borderId="10" xfId="0" applyFont="1" applyBorder="1" applyAlignment="1">
      <alignment horizontal="left" vertical="center" wrapText="1"/>
    </xf>
    <xf numFmtId="49" fontId="6" fillId="0" borderId="39" xfId="0" applyNumberFormat="1" applyFont="1" applyFill="1" applyBorder="1" applyAlignment="1">
      <alignment horizontal="left" vertical="center" wrapText="1"/>
    </xf>
    <xf numFmtId="49" fontId="1" fillId="0" borderId="15" xfId="0" applyNumberFormat="1" applyFont="1" applyFill="1" applyBorder="1" applyAlignment="1">
      <alignment horizontal="left" vertical="center" wrapText="1"/>
    </xf>
    <xf numFmtId="49" fontId="1" fillId="0" borderId="16" xfId="0" applyNumberFormat="1" applyFont="1" applyFill="1" applyBorder="1" applyAlignment="1">
      <alignment horizontal="left" vertical="center" wrapText="1"/>
    </xf>
    <xf numFmtId="0" fontId="1" fillId="0" borderId="16" xfId="0" applyFont="1" applyFill="1" applyBorder="1" applyAlignment="1">
      <alignment horizontal="left" vertical="center" wrapText="1"/>
    </xf>
    <xf numFmtId="192" fontId="1" fillId="0" borderId="16" xfId="0" applyNumberFormat="1" applyFont="1" applyBorder="1" applyAlignment="1">
      <alignment horizontal="center" vertical="top" wrapText="1"/>
    </xf>
    <xf numFmtId="192" fontId="1" fillId="0" borderId="28" xfId="61" applyNumberFormat="1" applyFont="1" applyBorder="1" applyAlignment="1">
      <alignment horizontal="center" vertical="center" wrapText="1"/>
    </xf>
    <xf numFmtId="0" fontId="1" fillId="0" borderId="39" xfId="0" applyFont="1" applyBorder="1" applyAlignment="1">
      <alignment horizontal="center" vertical="top" wrapText="1"/>
    </xf>
    <xf numFmtId="193" fontId="6" fillId="0" borderId="30" xfId="0" applyNumberFormat="1" applyFont="1" applyFill="1" applyBorder="1" applyAlignment="1">
      <alignment horizontal="center" vertical="center" wrapText="1"/>
    </xf>
    <xf numFmtId="192" fontId="6" fillId="0" borderId="40" xfId="0" applyNumberFormat="1" applyFont="1" applyFill="1" applyBorder="1" applyAlignment="1">
      <alignment horizontal="center" vertical="center"/>
    </xf>
    <xf numFmtId="0" fontId="1" fillId="0" borderId="41" xfId="0" applyFont="1" applyFill="1" applyBorder="1" applyAlignment="1">
      <alignment horizontal="center" vertical="center" wrapText="1"/>
    </xf>
    <xf numFmtId="0" fontId="1" fillId="0" borderId="42" xfId="0" applyFont="1" applyFill="1" applyBorder="1" applyAlignment="1">
      <alignment horizontal="center" vertical="center"/>
    </xf>
    <xf numFmtId="0" fontId="6" fillId="0" borderId="39" xfId="0" applyFont="1" applyBorder="1" applyAlignment="1">
      <alignment horizontal="center" vertical="top" wrapText="1"/>
    </xf>
    <xf numFmtId="0" fontId="6" fillId="0" borderId="39" xfId="0" applyFont="1" applyFill="1" applyBorder="1" applyAlignment="1">
      <alignment vertical="center"/>
    </xf>
    <xf numFmtId="0" fontId="6" fillId="0" borderId="39" xfId="0" applyFont="1" applyFill="1" applyBorder="1" applyAlignment="1">
      <alignment horizontal="center" vertical="center"/>
    </xf>
    <xf numFmtId="0" fontId="1" fillId="0" borderId="39" xfId="0" applyFont="1" applyFill="1" applyBorder="1" applyAlignment="1">
      <alignment vertical="center"/>
    </xf>
    <xf numFmtId="0" fontId="6" fillId="0" borderId="43" xfId="0" applyFont="1" applyFill="1" applyBorder="1" applyAlignment="1">
      <alignment vertical="center"/>
    </xf>
    <xf numFmtId="0" fontId="6" fillId="0" borderId="40" xfId="0" applyFont="1" applyFill="1" applyBorder="1" applyAlignment="1">
      <alignment vertical="center" wrapText="1"/>
    </xf>
    <xf numFmtId="0" fontId="6" fillId="0" borderId="43" xfId="0" applyFont="1" applyFill="1" applyBorder="1" applyAlignment="1">
      <alignment horizontal="center" vertical="center"/>
    </xf>
    <xf numFmtId="0" fontId="32" fillId="0" borderId="20" xfId="0" applyFont="1" applyFill="1" applyBorder="1" applyAlignment="1">
      <alignment vertical="center" wrapText="1"/>
    </xf>
    <xf numFmtId="192" fontId="33" fillId="0" borderId="10" xfId="0" applyNumberFormat="1" applyFont="1" applyFill="1" applyBorder="1" applyAlignment="1">
      <alignment horizontal="center" vertical="center" wrapText="1"/>
    </xf>
    <xf numFmtId="192" fontId="1" fillId="0" borderId="14" xfId="0" applyNumberFormat="1" applyFont="1" applyFill="1" applyBorder="1" applyAlignment="1">
      <alignment horizontal="center" vertical="center" wrapText="1"/>
    </xf>
    <xf numFmtId="49" fontId="6" fillId="0" borderId="36" xfId="0" applyNumberFormat="1" applyFont="1" applyFill="1" applyBorder="1" applyAlignment="1">
      <alignment horizontal="center" vertical="center" wrapText="1"/>
    </xf>
    <xf numFmtId="198" fontId="6" fillId="0" borderId="10" xfId="0" applyNumberFormat="1" applyFont="1" applyBorder="1" applyAlignment="1">
      <alignment horizontal="center" vertical="center" wrapText="1"/>
    </xf>
    <xf numFmtId="192" fontId="1" fillId="0" borderId="28" xfId="0" applyNumberFormat="1" applyFont="1" applyFill="1" applyBorder="1" applyAlignment="1">
      <alignment horizontal="center" vertical="center" wrapText="1"/>
    </xf>
    <xf numFmtId="192" fontId="6" fillId="0" borderId="44" xfId="0" applyNumberFormat="1" applyFont="1" applyFill="1" applyBorder="1" applyAlignment="1">
      <alignment horizontal="center" vertical="center" wrapText="1"/>
    </xf>
    <xf numFmtId="0" fontId="1" fillId="0" borderId="35" xfId="0" applyFont="1" applyFill="1" applyBorder="1" applyAlignment="1">
      <alignment vertical="center" wrapText="1"/>
    </xf>
    <xf numFmtId="0" fontId="6" fillId="0" borderId="45" xfId="0" applyFont="1" applyFill="1" applyBorder="1" applyAlignment="1">
      <alignment vertical="center" wrapText="1"/>
    </xf>
    <xf numFmtId="0" fontId="1" fillId="0" borderId="26" xfId="0" applyFont="1" applyBorder="1" applyAlignment="1">
      <alignment horizontal="center" vertical="top" wrapText="1"/>
    </xf>
    <xf numFmtId="199" fontId="1" fillId="0" borderId="28" xfId="0" applyNumberFormat="1" applyFont="1" applyBorder="1" applyAlignment="1">
      <alignment horizontal="center" vertical="center" wrapText="1"/>
    </xf>
    <xf numFmtId="199" fontId="6" fillId="0" borderId="28" xfId="0" applyNumberFormat="1" applyFont="1" applyBorder="1" applyAlignment="1">
      <alignment horizontal="center" vertical="center" wrapText="1"/>
    </xf>
    <xf numFmtId="0" fontId="49" fillId="0" borderId="0" xfId="0" applyFont="1" applyAlignment="1">
      <alignment horizontal="justify"/>
    </xf>
    <xf numFmtId="192" fontId="32" fillId="0" borderId="44" xfId="0" applyNumberFormat="1" applyFont="1" applyFill="1" applyBorder="1" applyAlignment="1">
      <alignment horizontal="center" vertical="center" wrapText="1"/>
    </xf>
    <xf numFmtId="192" fontId="1" fillId="0" borderId="38" xfId="0" applyNumberFormat="1" applyFont="1" applyBorder="1" applyAlignment="1">
      <alignment horizontal="center" vertical="top" wrapText="1"/>
    </xf>
    <xf numFmtId="192" fontId="1" fillId="0" borderId="40" xfId="0" applyNumberFormat="1" applyFont="1" applyBorder="1" applyAlignment="1">
      <alignment horizontal="center" vertical="center" wrapText="1"/>
    </xf>
    <xf numFmtId="192" fontId="26" fillId="0" borderId="10" xfId="0" applyNumberFormat="1" applyFont="1" applyBorder="1" applyAlignment="1">
      <alignment horizontal="center" vertical="center"/>
    </xf>
    <xf numFmtId="192" fontId="6" fillId="0" borderId="10" xfId="0" applyNumberFormat="1" applyFont="1" applyFill="1" applyBorder="1" applyAlignment="1">
      <alignment horizontal="center" vertical="center"/>
    </xf>
    <xf numFmtId="0" fontId="50" fillId="0" borderId="0" xfId="0" applyFont="1" applyFill="1" applyAlignment="1">
      <alignment horizontal="justify"/>
    </xf>
    <xf numFmtId="0" fontId="7" fillId="0" borderId="0" xfId="0" applyFont="1" applyFill="1" applyAlignment="1">
      <alignment/>
    </xf>
    <xf numFmtId="0" fontId="7" fillId="0" borderId="0" xfId="0" applyFont="1" applyFill="1" applyAlignment="1">
      <alignment/>
    </xf>
    <xf numFmtId="0" fontId="1" fillId="0" borderId="0" xfId="0" applyFont="1" applyFill="1" applyAlignment="1">
      <alignment/>
    </xf>
    <xf numFmtId="0" fontId="1" fillId="0" borderId="0" xfId="0" applyFont="1" applyFill="1" applyAlignment="1">
      <alignment horizontal="left"/>
    </xf>
    <xf numFmtId="0" fontId="34" fillId="0" borderId="0" xfId="0" applyFont="1" applyFill="1" applyAlignment="1">
      <alignment horizontal="right"/>
    </xf>
    <xf numFmtId="0" fontId="53" fillId="0" borderId="46" xfId="0" applyFont="1" applyFill="1" applyBorder="1" applyAlignment="1">
      <alignment horizontal="center" vertical="center" wrapText="1"/>
    </xf>
    <xf numFmtId="0" fontId="53" fillId="0" borderId="13" xfId="0" applyFont="1" applyFill="1" applyBorder="1" applyAlignment="1">
      <alignment horizontal="center" vertical="center" wrapText="1"/>
    </xf>
    <xf numFmtId="0" fontId="53" fillId="0" borderId="10" xfId="0" applyFont="1" applyFill="1" applyBorder="1" applyAlignment="1">
      <alignment horizontal="center" vertical="center" wrapText="1"/>
    </xf>
    <xf numFmtId="0" fontId="39" fillId="0" borderId="10" xfId="0" applyFont="1" applyFill="1" applyBorder="1" applyAlignment="1">
      <alignment horizontal="center" vertical="center" wrapText="1"/>
    </xf>
    <xf numFmtId="0" fontId="39" fillId="0" borderId="10" xfId="0" applyFont="1" applyFill="1" applyBorder="1" applyAlignment="1">
      <alignment vertical="center" wrapText="1"/>
    </xf>
    <xf numFmtId="0" fontId="39" fillId="0" borderId="47" xfId="0" applyFont="1" applyFill="1" applyBorder="1" applyAlignment="1">
      <alignment vertical="center" wrapText="1"/>
    </xf>
    <xf numFmtId="0" fontId="39" fillId="0" borderId="39" xfId="0" applyFont="1" applyFill="1" applyBorder="1" applyAlignment="1">
      <alignment horizontal="center" vertical="center" wrapText="1"/>
    </xf>
    <xf numFmtId="0" fontId="39" fillId="0" borderId="13" xfId="0" applyFont="1" applyFill="1" applyBorder="1" applyAlignment="1" applyProtection="1">
      <alignment horizontal="left"/>
      <protection locked="0"/>
    </xf>
    <xf numFmtId="0" fontId="39" fillId="0" borderId="48" xfId="0" applyFont="1" applyFill="1" applyBorder="1" applyAlignment="1" applyProtection="1">
      <alignment horizontal="left"/>
      <protection locked="0"/>
    </xf>
    <xf numFmtId="0" fontId="39" fillId="0" borderId="48" xfId="0" applyFont="1" applyFill="1" applyBorder="1" applyAlignment="1" applyProtection="1">
      <alignment horizontal="center"/>
      <protection locked="0"/>
    </xf>
    <xf numFmtId="192" fontId="39" fillId="0" borderId="10" xfId="0" applyNumberFormat="1" applyFont="1" applyFill="1" applyBorder="1" applyAlignment="1" applyProtection="1">
      <alignment horizontal="center" vertical="center"/>
      <protection locked="0"/>
    </xf>
    <xf numFmtId="10" fontId="39" fillId="0" borderId="10" xfId="0" applyNumberFormat="1" applyFont="1" applyFill="1" applyBorder="1" applyAlignment="1" applyProtection="1">
      <alignment horizontal="center" vertical="center"/>
      <protection locked="0"/>
    </xf>
    <xf numFmtId="192" fontId="37" fillId="0" borderId="14" xfId="0" applyNumberFormat="1" applyFont="1" applyFill="1" applyBorder="1" applyAlignment="1" applyProtection="1">
      <alignment horizontal="center" vertical="center"/>
      <protection locked="0"/>
    </xf>
    <xf numFmtId="193" fontId="53" fillId="0" borderId="13" xfId="0" applyNumberFormat="1" applyFont="1" applyFill="1" applyBorder="1" applyAlignment="1">
      <alignment horizontal="center" vertical="center" wrapText="1"/>
    </xf>
    <xf numFmtId="192" fontId="39" fillId="0" borderId="10" xfId="0" applyNumberFormat="1" applyFont="1" applyFill="1" applyBorder="1" applyAlignment="1">
      <alignment horizontal="center" vertical="center" wrapText="1"/>
    </xf>
    <xf numFmtId="192" fontId="39" fillId="0" borderId="33" xfId="0" applyNumberFormat="1" applyFont="1" applyFill="1" applyBorder="1" applyAlignment="1">
      <alignment horizontal="center" vertical="center" wrapText="1"/>
    </xf>
    <xf numFmtId="192" fontId="39" fillId="0" borderId="14" xfId="0" applyNumberFormat="1" applyFont="1" applyFill="1" applyBorder="1" applyAlignment="1">
      <alignment horizontal="center" vertical="center" wrapText="1"/>
    </xf>
    <xf numFmtId="192" fontId="37" fillId="0" borderId="29" xfId="0" applyNumberFormat="1" applyFont="1" applyFill="1" applyBorder="1" applyAlignment="1" applyProtection="1">
      <alignment horizontal="center" vertical="center"/>
      <protection locked="0"/>
    </xf>
    <xf numFmtId="192" fontId="39" fillId="0" borderId="29" xfId="0" applyNumberFormat="1" applyFont="1" applyFill="1" applyBorder="1" applyAlignment="1" applyProtection="1">
      <alignment horizontal="center" vertical="center"/>
      <protection locked="0"/>
    </xf>
    <xf numFmtId="198" fontId="39" fillId="0" borderId="33" xfId="0" applyNumberFormat="1" applyFont="1" applyFill="1" applyBorder="1" applyAlignment="1">
      <alignment horizontal="center" vertical="center" wrapText="1"/>
    </xf>
    <xf numFmtId="197" fontId="39" fillId="0" borderId="33" xfId="0" applyNumberFormat="1" applyFont="1" applyFill="1" applyBorder="1" applyAlignment="1">
      <alignment horizontal="center" vertical="center" wrapText="1"/>
    </xf>
    <xf numFmtId="193" fontId="39" fillId="0" borderId="48" xfId="0" applyNumberFormat="1" applyFont="1" applyFill="1" applyBorder="1" applyAlignment="1" applyProtection="1">
      <alignment horizontal="center"/>
      <protection locked="0"/>
    </xf>
    <xf numFmtId="0" fontId="39" fillId="0" borderId="43" xfId="0" applyFont="1" applyFill="1" applyBorder="1" applyAlignment="1">
      <alignment horizontal="center" vertical="center" wrapText="1"/>
    </xf>
    <xf numFmtId="0" fontId="39" fillId="0" borderId="15" xfId="0" applyFont="1" applyFill="1" applyBorder="1" applyAlignment="1" applyProtection="1">
      <alignment horizontal="left"/>
      <protection locked="0"/>
    </xf>
    <xf numFmtId="0" fontId="39" fillId="0" borderId="49" xfId="0" applyFont="1" applyFill="1" applyBorder="1" applyAlignment="1" applyProtection="1">
      <alignment horizontal="left"/>
      <protection locked="0"/>
    </xf>
    <xf numFmtId="193" fontId="39" fillId="0" borderId="49" xfId="0" applyNumberFormat="1" applyFont="1" applyFill="1" applyBorder="1" applyAlignment="1" applyProtection="1">
      <alignment horizontal="center"/>
      <protection locked="0"/>
    </xf>
    <xf numFmtId="192" fontId="39" fillId="0" borderId="16" xfId="0" applyNumberFormat="1" applyFont="1" applyFill="1" applyBorder="1" applyAlignment="1" applyProtection="1">
      <alignment horizontal="center" vertical="center"/>
      <protection locked="0"/>
    </xf>
    <xf numFmtId="10" fontId="39" fillId="0" borderId="16" xfId="0" applyNumberFormat="1" applyFont="1" applyFill="1" applyBorder="1" applyAlignment="1" applyProtection="1">
      <alignment horizontal="center" vertical="center"/>
      <protection locked="0"/>
    </xf>
    <xf numFmtId="192" fontId="37" fillId="0" borderId="50" xfId="0" applyNumberFormat="1" applyFont="1" applyFill="1" applyBorder="1" applyAlignment="1" applyProtection="1">
      <alignment horizontal="center" vertical="center"/>
      <protection locked="0"/>
    </xf>
    <xf numFmtId="192" fontId="37" fillId="0" borderId="31" xfId="0" applyNumberFormat="1" applyFont="1" applyFill="1" applyBorder="1" applyAlignment="1" applyProtection="1">
      <alignment horizontal="center" vertical="center"/>
      <protection locked="0"/>
    </xf>
    <xf numFmtId="192" fontId="39" fillId="0" borderId="20" xfId="0" applyNumberFormat="1" applyFont="1" applyFill="1" applyBorder="1" applyAlignment="1" applyProtection="1">
      <alignment horizontal="center" vertical="center"/>
      <protection locked="0"/>
    </xf>
    <xf numFmtId="10" fontId="39" fillId="0" borderId="20" xfId="0" applyNumberFormat="1" applyFont="1" applyFill="1" applyBorder="1" applyAlignment="1" applyProtection="1">
      <alignment horizontal="center" vertical="center"/>
      <protection locked="0"/>
    </xf>
    <xf numFmtId="192" fontId="39" fillId="0" borderId="20" xfId="0" applyNumberFormat="1" applyFont="1" applyFill="1" applyBorder="1" applyAlignment="1">
      <alignment horizontal="center" vertical="center" wrapText="1"/>
    </xf>
    <xf numFmtId="192" fontId="39" fillId="0" borderId="44" xfId="0" applyNumberFormat="1" applyFont="1" applyFill="1" applyBorder="1" applyAlignment="1">
      <alignment horizontal="center" vertical="center" wrapText="1"/>
    </xf>
    <xf numFmtId="0" fontId="39" fillId="0" borderId="32" xfId="0" applyFont="1" applyFill="1" applyBorder="1" applyAlignment="1">
      <alignment horizontal="center" vertical="center" wrapText="1"/>
    </xf>
    <xf numFmtId="0" fontId="37" fillId="0" borderId="37" xfId="0" applyFont="1" applyFill="1" applyBorder="1" applyAlignment="1" applyProtection="1">
      <alignment horizontal="left" wrapText="1"/>
      <protection locked="0"/>
    </xf>
    <xf numFmtId="0" fontId="37" fillId="0" borderId="51" xfId="0" applyFont="1" applyFill="1" applyBorder="1" applyAlignment="1" applyProtection="1">
      <alignment horizontal="left" wrapText="1"/>
      <protection locked="0"/>
    </xf>
    <xf numFmtId="192" fontId="37" fillId="0" borderId="21" xfId="0" applyNumberFormat="1" applyFont="1" applyFill="1" applyBorder="1" applyAlignment="1">
      <alignment horizontal="center" vertical="center" wrapText="1"/>
    </xf>
    <xf numFmtId="192" fontId="37" fillId="0" borderId="52" xfId="0" applyNumberFormat="1" applyFont="1" applyFill="1" applyBorder="1" applyAlignment="1">
      <alignment horizontal="center" vertical="center" wrapText="1"/>
    </xf>
    <xf numFmtId="10" fontId="37" fillId="0" borderId="21" xfId="0" applyNumberFormat="1" applyFont="1" applyFill="1" applyBorder="1" applyAlignment="1">
      <alignment horizontal="center" vertical="center" wrapText="1"/>
    </xf>
    <xf numFmtId="0" fontId="39" fillId="0" borderId="53" xfId="0" applyFont="1" applyFill="1" applyBorder="1" applyAlignment="1">
      <alignment horizontal="center" vertical="center" wrapText="1"/>
    </xf>
    <xf numFmtId="0" fontId="39" fillId="0" borderId="54" xfId="0" applyFont="1" applyFill="1" applyBorder="1" applyAlignment="1" applyProtection="1">
      <alignment horizontal="left"/>
      <protection locked="0"/>
    </xf>
    <xf numFmtId="0" fontId="39" fillId="0" borderId="55" xfId="0" applyFont="1" applyFill="1" applyBorder="1" applyAlignment="1" applyProtection="1">
      <alignment horizontal="left"/>
      <protection locked="0"/>
    </xf>
    <xf numFmtId="192" fontId="39" fillId="0" borderId="56" xfId="0" applyNumberFormat="1" applyFont="1" applyFill="1" applyBorder="1" applyAlignment="1" applyProtection="1">
      <alignment horizontal="center" vertical="center"/>
      <protection locked="0"/>
    </xf>
    <xf numFmtId="10" fontId="39" fillId="0" borderId="56" xfId="0" applyNumberFormat="1" applyFont="1" applyFill="1" applyBorder="1" applyAlignment="1" applyProtection="1">
      <alignment horizontal="center" vertical="center"/>
      <protection locked="0"/>
    </xf>
    <xf numFmtId="192" fontId="37" fillId="0" borderId="57" xfId="0" applyNumberFormat="1" applyFont="1" applyFill="1" applyBorder="1" applyAlignment="1" applyProtection="1">
      <alignment horizontal="center" vertical="center"/>
      <protection locked="0"/>
    </xf>
    <xf numFmtId="192" fontId="39" fillId="0" borderId="58" xfId="0" applyNumberFormat="1" applyFont="1" applyFill="1" applyBorder="1" applyAlignment="1" applyProtection="1">
      <alignment horizontal="center" vertical="center"/>
      <protection locked="0"/>
    </xf>
    <xf numFmtId="192" fontId="39" fillId="0" borderId="56" xfId="0" applyNumberFormat="1" applyFont="1" applyFill="1" applyBorder="1" applyAlignment="1">
      <alignment horizontal="center" vertical="center" wrapText="1"/>
    </xf>
    <xf numFmtId="192" fontId="39" fillId="0" borderId="58" xfId="0" applyNumberFormat="1" applyFont="1" applyFill="1" applyBorder="1" applyAlignment="1">
      <alignment horizontal="center" vertical="center" wrapText="1"/>
    </xf>
    <xf numFmtId="198" fontId="39" fillId="0" borderId="58" xfId="0" applyNumberFormat="1" applyFont="1" applyFill="1" applyBorder="1" applyAlignment="1">
      <alignment horizontal="center" vertical="center" wrapText="1"/>
    </xf>
    <xf numFmtId="192" fontId="39" fillId="0" borderId="33" xfId="0" applyNumberFormat="1" applyFont="1" applyFill="1" applyBorder="1" applyAlignment="1" applyProtection="1">
      <alignment horizontal="center" vertical="center"/>
      <protection locked="0"/>
    </xf>
    <xf numFmtId="0" fontId="39" fillId="0" borderId="36" xfId="0" applyFont="1" applyFill="1" applyBorder="1" applyAlignment="1" applyProtection="1">
      <alignment horizontal="left"/>
      <protection locked="0"/>
    </xf>
    <xf numFmtId="0" fontId="39" fillId="0" borderId="59" xfId="0" applyFont="1" applyFill="1" applyBorder="1" applyAlignment="1" applyProtection="1">
      <alignment horizontal="left"/>
      <protection locked="0"/>
    </xf>
    <xf numFmtId="192" fontId="37" fillId="0" borderId="60" xfId="0" applyNumberFormat="1" applyFont="1" applyFill="1" applyBorder="1" applyAlignment="1" applyProtection="1">
      <alignment horizontal="center" vertical="center"/>
      <protection locked="0"/>
    </xf>
    <xf numFmtId="192" fontId="39" fillId="0" borderId="44" xfId="0" applyNumberFormat="1" applyFont="1" applyFill="1" applyBorder="1" applyAlignment="1" applyProtection="1">
      <alignment horizontal="center" vertical="center"/>
      <protection locked="0"/>
    </xf>
    <xf numFmtId="192" fontId="37" fillId="0" borderId="61" xfId="0" applyNumberFormat="1" applyFont="1" applyFill="1" applyBorder="1" applyAlignment="1">
      <alignment horizontal="center" vertical="center" wrapText="1"/>
    </xf>
    <xf numFmtId="192" fontId="37" fillId="0" borderId="37" xfId="0" applyNumberFormat="1" applyFont="1" applyFill="1" applyBorder="1" applyAlignment="1">
      <alignment horizontal="center" vertical="center" wrapText="1"/>
    </xf>
    <xf numFmtId="192" fontId="37" fillId="0" borderId="62" xfId="0" applyNumberFormat="1" applyFont="1" applyFill="1" applyBorder="1" applyAlignment="1" applyProtection="1">
      <alignment horizontal="center" vertical="center"/>
      <protection locked="0"/>
    </xf>
    <xf numFmtId="0" fontId="37" fillId="0" borderId="37" xfId="0" applyFont="1" applyFill="1" applyBorder="1" applyAlignment="1" applyProtection="1">
      <alignment horizontal="left"/>
      <protection locked="0"/>
    </xf>
    <xf numFmtId="0" fontId="37" fillId="0" borderId="51" xfId="0" applyFont="1" applyFill="1" applyBorder="1" applyAlignment="1" applyProtection="1">
      <alignment horizontal="left"/>
      <protection locked="0"/>
    </xf>
    <xf numFmtId="198" fontId="37" fillId="0" borderId="21" xfId="0" applyNumberFormat="1" applyFont="1" applyFill="1" applyBorder="1" applyAlignment="1">
      <alignment horizontal="center" vertical="center" wrapText="1"/>
    </xf>
    <xf numFmtId="0" fontId="54" fillId="0" borderId="0" xfId="0" applyFont="1" applyAlignment="1">
      <alignment horizontal="right"/>
    </xf>
    <xf numFmtId="0" fontId="7" fillId="0" borderId="0" xfId="0" applyFont="1" applyAlignment="1">
      <alignment/>
    </xf>
    <xf numFmtId="10" fontId="7" fillId="0" borderId="0" xfId="0" applyNumberFormat="1" applyFont="1" applyAlignment="1">
      <alignment/>
    </xf>
    <xf numFmtId="0" fontId="54" fillId="0" borderId="0" xfId="0" applyFont="1" applyFill="1" applyAlignment="1">
      <alignment horizontal="right"/>
    </xf>
    <xf numFmtId="0" fontId="6" fillId="0" borderId="0" xfId="0" applyFont="1" applyFill="1" applyAlignment="1">
      <alignment vertical="center" wrapText="1"/>
    </xf>
    <xf numFmtId="0" fontId="6" fillId="0" borderId="0" xfId="0" applyFont="1" applyAlignment="1">
      <alignment vertical="center" wrapText="1"/>
    </xf>
    <xf numFmtId="0" fontId="33" fillId="0" borderId="0" xfId="0" applyFont="1" applyFill="1" applyAlignment="1">
      <alignment horizontal="center"/>
    </xf>
    <xf numFmtId="0" fontId="32" fillId="0" borderId="0" xfId="0" applyFont="1" applyFill="1" applyAlignment="1">
      <alignment horizontal="justify"/>
    </xf>
    <xf numFmtId="0" fontId="56" fillId="0" borderId="10" xfId="0" applyFont="1" applyFill="1" applyBorder="1" applyAlignment="1">
      <alignment horizontal="center" vertical="center" wrapText="1"/>
    </xf>
    <xf numFmtId="49" fontId="33" fillId="0" borderId="10" xfId="0" applyNumberFormat="1" applyFont="1" applyFill="1" applyBorder="1" applyAlignment="1">
      <alignment horizontal="center" vertical="center"/>
    </xf>
    <xf numFmtId="0" fontId="32" fillId="0" borderId="0" xfId="0" applyFont="1" applyFill="1" applyAlignment="1">
      <alignment/>
    </xf>
    <xf numFmtId="0" fontId="56" fillId="0" borderId="0" xfId="0" applyFont="1" applyFill="1" applyAlignment="1">
      <alignment/>
    </xf>
    <xf numFmtId="0" fontId="57" fillId="0" borderId="0" xfId="0" applyFont="1" applyFill="1" applyAlignment="1">
      <alignment horizontal="justify"/>
    </xf>
    <xf numFmtId="0" fontId="5" fillId="0" borderId="0" xfId="0" applyFont="1" applyFill="1" applyAlignment="1">
      <alignment horizontal="justify"/>
    </xf>
    <xf numFmtId="0" fontId="58" fillId="0" borderId="0" xfId="0" applyFont="1" applyFill="1" applyAlignment="1">
      <alignment/>
    </xf>
    <xf numFmtId="0" fontId="6" fillId="0" borderId="10" xfId="0" applyFont="1" applyFill="1" applyBorder="1" applyAlignment="1">
      <alignment horizontal="center" vertical="center" wrapText="1"/>
    </xf>
    <xf numFmtId="195" fontId="1" fillId="0" borderId="10" xfId="0" applyNumberFormat="1" applyFont="1" applyFill="1" applyBorder="1" applyAlignment="1">
      <alignment horizontal="center" vertical="center" wrapText="1"/>
    </xf>
    <xf numFmtId="195" fontId="6" fillId="0"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0" fontId="55"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193" fontId="1" fillId="0" borderId="10" xfId="0" applyNumberFormat="1" applyFont="1" applyFill="1" applyBorder="1" applyAlignment="1">
      <alignment horizontal="center" vertical="center" wrapText="1"/>
    </xf>
    <xf numFmtId="0" fontId="1" fillId="0" borderId="10" xfId="0" applyFont="1" applyFill="1" applyBorder="1" applyAlignment="1">
      <alignment vertical="center" wrapText="1"/>
    </xf>
    <xf numFmtId="193" fontId="6" fillId="0" borderId="10" xfId="0" applyNumberFormat="1" applyFont="1" applyFill="1" applyBorder="1" applyAlignment="1">
      <alignment horizontal="center" vertical="center" wrapText="1"/>
    </xf>
    <xf numFmtId="49" fontId="32" fillId="0" borderId="10" xfId="0" applyNumberFormat="1" applyFont="1" applyFill="1" applyBorder="1" applyAlignment="1">
      <alignment horizontal="center" vertical="center"/>
    </xf>
    <xf numFmtId="49" fontId="32" fillId="0" borderId="10" xfId="0" applyNumberFormat="1" applyFont="1" applyFill="1" applyBorder="1" applyAlignment="1">
      <alignment horizontal="center" vertical="top" wrapText="1"/>
    </xf>
    <xf numFmtId="0" fontId="6" fillId="0" borderId="10" xfId="0" applyFont="1" applyFill="1" applyBorder="1" applyAlignment="1">
      <alignment horizontal="justify" vertical="top" wrapText="1"/>
    </xf>
    <xf numFmtId="0" fontId="6" fillId="0" borderId="10" xfId="0" applyFont="1" applyFill="1" applyBorder="1" applyAlignment="1">
      <alignment horizontal="justify" vertical="center" wrapText="1"/>
    </xf>
    <xf numFmtId="202" fontId="1" fillId="0" borderId="10" xfId="0" applyNumberFormat="1" applyFont="1" applyFill="1" applyBorder="1" applyAlignment="1">
      <alignment horizontal="center" vertical="center" wrapText="1"/>
    </xf>
    <xf numFmtId="0" fontId="6" fillId="0" borderId="10" xfId="0" applyFont="1" applyFill="1" applyBorder="1" applyAlignment="1">
      <alignment horizontal="left" vertical="top" wrapText="1"/>
    </xf>
    <xf numFmtId="202" fontId="6" fillId="0" borderId="10" xfId="0" applyNumberFormat="1" applyFont="1" applyFill="1" applyBorder="1" applyAlignment="1">
      <alignment horizontal="center" vertical="center" wrapText="1"/>
    </xf>
    <xf numFmtId="49" fontId="1" fillId="0" borderId="10" xfId="0" applyNumberFormat="1" applyFont="1" applyFill="1" applyBorder="1" applyAlignment="1">
      <alignment horizontal="center" vertical="center"/>
    </xf>
    <xf numFmtId="49" fontId="6" fillId="0" borderId="10" xfId="0" applyNumberFormat="1" applyFont="1" applyFill="1" applyBorder="1" applyAlignment="1">
      <alignment horizontal="center" vertical="top" wrapText="1"/>
    </xf>
    <xf numFmtId="0" fontId="1" fillId="0" borderId="10" xfId="0" applyFont="1" applyFill="1" applyBorder="1" applyAlignment="1" quotePrefix="1">
      <alignment horizontal="center" vertical="center" wrapText="1"/>
    </xf>
    <xf numFmtId="0" fontId="6" fillId="0" borderId="10" xfId="0" applyFont="1" applyFill="1" applyBorder="1" applyAlignment="1" quotePrefix="1">
      <alignment horizontal="center" vertical="center" wrapText="1"/>
    </xf>
    <xf numFmtId="49" fontId="6" fillId="0" borderId="10" xfId="0" applyNumberFormat="1" applyFont="1" applyFill="1" applyBorder="1" applyAlignment="1">
      <alignment horizontal="center" vertical="center" wrapText="1"/>
    </xf>
    <xf numFmtId="0" fontId="34" fillId="0" borderId="10" xfId="0" applyFont="1" applyBorder="1" applyAlignment="1">
      <alignment horizontal="center" vertical="center" wrapText="1"/>
    </xf>
    <xf numFmtId="0" fontId="34" fillId="0" borderId="33" xfId="0" applyFont="1" applyBorder="1" applyAlignment="1">
      <alignment horizontal="center" vertical="center" wrapText="1"/>
    </xf>
    <xf numFmtId="0" fontId="45" fillId="0" borderId="0" xfId="0" applyFont="1" applyAlignment="1">
      <alignment horizontal="left" wrapText="1"/>
    </xf>
    <xf numFmtId="0" fontId="34" fillId="0" borderId="26" xfId="0" applyFont="1" applyBorder="1" applyAlignment="1">
      <alignment horizontal="center" wrapText="1"/>
    </xf>
    <xf numFmtId="0" fontId="6" fillId="0" borderId="0" xfId="0" applyFont="1" applyAlignment="1">
      <alignment horizontal="center"/>
    </xf>
    <xf numFmtId="0" fontId="1" fillId="0" borderId="19" xfId="0" applyFont="1" applyBorder="1" applyAlignment="1">
      <alignment horizontal="center" vertical="center" wrapText="1"/>
    </xf>
    <xf numFmtId="0" fontId="1" fillId="0" borderId="41" xfId="0" applyFont="1" applyBorder="1" applyAlignment="1">
      <alignment horizontal="center" vertical="center" wrapText="1"/>
    </xf>
    <xf numFmtId="0" fontId="35" fillId="0" borderId="0" xfId="0" applyFont="1" applyAlignment="1">
      <alignment horizontal="center"/>
    </xf>
    <xf numFmtId="0" fontId="39" fillId="0" borderId="0" xfId="0" applyFont="1" applyAlignment="1">
      <alignment horizontal="left" wrapText="1"/>
    </xf>
    <xf numFmtId="0" fontId="6" fillId="0" borderId="0" xfId="0" applyFont="1" applyFill="1" applyAlignment="1">
      <alignment horizontal="center"/>
    </xf>
    <xf numFmtId="0" fontId="6" fillId="0" borderId="0" xfId="0" applyFont="1" applyAlignment="1">
      <alignment horizontal="center" vertical="center" wrapText="1"/>
    </xf>
    <xf numFmtId="0" fontId="1" fillId="0" borderId="0" xfId="53" applyNumberFormat="1" applyFont="1" applyFill="1" applyBorder="1" applyAlignment="1" applyProtection="1">
      <alignment horizontal="left" vertical="top" wrapText="1"/>
      <protection/>
    </xf>
    <xf numFmtId="0" fontId="47" fillId="0" borderId="0" xfId="0" applyFont="1" applyFill="1" applyAlignment="1">
      <alignment horizontal="center" vertical="center" wrapText="1"/>
    </xf>
    <xf numFmtId="0" fontId="1" fillId="0" borderId="42" xfId="0" applyFont="1" applyFill="1" applyBorder="1" applyAlignment="1">
      <alignment horizontal="center" vertical="center" wrapText="1"/>
    </xf>
    <xf numFmtId="0" fontId="1" fillId="0" borderId="39" xfId="0" applyFont="1" applyFill="1" applyBorder="1" applyAlignment="1">
      <alignment horizontal="center" vertical="center" wrapText="1"/>
    </xf>
    <xf numFmtId="0" fontId="1" fillId="0" borderId="63"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1" fillId="0" borderId="28" xfId="0" applyFont="1" applyFill="1" applyBorder="1" applyAlignment="1">
      <alignment horizontal="center" vertical="center" wrapText="1"/>
    </xf>
    <xf numFmtId="0" fontId="1" fillId="0" borderId="40" xfId="0" applyFont="1" applyFill="1" applyBorder="1" applyAlignment="1">
      <alignment horizontal="center" vertical="center" wrapText="1"/>
    </xf>
    <xf numFmtId="0" fontId="1" fillId="0" borderId="64" xfId="0" applyFont="1" applyFill="1" applyBorder="1" applyAlignment="1">
      <alignment horizontal="center" vertical="center" wrapText="1"/>
    </xf>
    <xf numFmtId="0" fontId="1" fillId="0" borderId="65"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1" fillId="0" borderId="66" xfId="0" applyFont="1" applyFill="1" applyBorder="1" applyAlignment="1">
      <alignment horizontal="center" vertical="center" wrapText="1"/>
    </xf>
    <xf numFmtId="0" fontId="1" fillId="0" borderId="67" xfId="0" applyFont="1" applyFill="1" applyBorder="1" applyAlignment="1">
      <alignment horizontal="center" vertical="center" wrapText="1"/>
    </xf>
    <xf numFmtId="0" fontId="1" fillId="0" borderId="0" xfId="0" applyFont="1" applyAlignment="1">
      <alignment horizontal="left" vertical="top" wrapText="1"/>
    </xf>
    <xf numFmtId="0" fontId="1" fillId="0" borderId="0" xfId="0" applyFont="1" applyAlignment="1">
      <alignment horizontal="center" vertical="top" wrapText="1"/>
    </xf>
    <xf numFmtId="0" fontId="1" fillId="0" borderId="35"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0" xfId="0" applyFont="1" applyAlignment="1">
      <alignment horizontal="justify" vertical="top" wrapText="1"/>
    </xf>
    <xf numFmtId="0" fontId="1" fillId="0" borderId="22"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68" xfId="0" applyFont="1" applyBorder="1" applyAlignment="1">
      <alignment horizontal="center" vertical="center" wrapText="1"/>
    </xf>
    <xf numFmtId="0" fontId="1" fillId="0" borderId="69" xfId="0" applyFont="1" applyBorder="1" applyAlignment="1">
      <alignment horizontal="center" vertical="center" wrapText="1"/>
    </xf>
    <xf numFmtId="0" fontId="1" fillId="0" borderId="70" xfId="0" applyFont="1" applyBorder="1" applyAlignment="1">
      <alignment horizontal="center" vertical="center" wrapText="1"/>
    </xf>
    <xf numFmtId="0" fontId="1" fillId="0" borderId="71"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1" xfId="0" applyFont="1" applyBorder="1" applyAlignment="1">
      <alignment horizontal="center" vertical="center" wrapText="1"/>
    </xf>
    <xf numFmtId="0" fontId="6" fillId="0" borderId="0" xfId="0" applyFont="1" applyAlignment="1">
      <alignment vertical="top" wrapText="1"/>
    </xf>
    <xf numFmtId="0" fontId="47" fillId="0" borderId="0" xfId="0" applyFont="1" applyFill="1" applyAlignment="1">
      <alignment horizontal="center"/>
    </xf>
    <xf numFmtId="0" fontId="34" fillId="0" borderId="28" xfId="0" applyFont="1" applyBorder="1" applyAlignment="1">
      <alignment horizontal="center" wrapText="1"/>
    </xf>
    <xf numFmtId="49" fontId="34" fillId="0" borderId="72" xfId="0" applyNumberFormat="1" applyFont="1" applyBorder="1" applyAlignment="1">
      <alignment horizontal="center" vertical="center" wrapText="1"/>
    </xf>
    <xf numFmtId="49" fontId="34" fillId="0" borderId="13" xfId="0" applyNumberFormat="1" applyFont="1" applyBorder="1" applyAlignment="1">
      <alignment horizontal="center" vertical="center" wrapText="1"/>
    </xf>
    <xf numFmtId="49" fontId="34" fillId="0" borderId="46" xfId="0" applyNumberFormat="1" applyFont="1" applyFill="1" applyBorder="1" applyAlignment="1">
      <alignment horizontal="center" vertical="center" wrapText="1"/>
    </xf>
    <xf numFmtId="49" fontId="34" fillId="0" borderId="10" xfId="0" applyNumberFormat="1" applyFont="1" applyFill="1" applyBorder="1" applyAlignment="1">
      <alignment horizontal="center" vertical="center" wrapText="1"/>
    </xf>
    <xf numFmtId="0" fontId="35" fillId="0" borderId="0" xfId="0" applyFont="1" applyFill="1" applyAlignment="1">
      <alignment horizontal="center"/>
    </xf>
    <xf numFmtId="0" fontId="34" fillId="0" borderId="46" xfId="0" applyFont="1" applyBorder="1" applyAlignment="1">
      <alignment horizontal="center" vertical="center" wrapText="1"/>
    </xf>
    <xf numFmtId="0" fontId="34" fillId="0" borderId="73" xfId="0" applyFont="1" applyBorder="1" applyAlignment="1">
      <alignment horizontal="center" vertical="center" wrapText="1"/>
    </xf>
    <xf numFmtId="0" fontId="39" fillId="0" borderId="10" xfId="0" applyFont="1" applyFill="1" applyBorder="1" applyAlignment="1">
      <alignment horizontal="center" vertical="center" wrapText="1"/>
    </xf>
    <xf numFmtId="0" fontId="39" fillId="0" borderId="20" xfId="0" applyFont="1" applyFill="1" applyBorder="1" applyAlignment="1">
      <alignment horizontal="center" vertical="center" wrapText="1"/>
    </xf>
    <xf numFmtId="0" fontId="39" fillId="0" borderId="56" xfId="0" applyFont="1" applyFill="1" applyBorder="1" applyAlignment="1">
      <alignment horizontal="center" vertical="center" wrapText="1"/>
    </xf>
    <xf numFmtId="0" fontId="1" fillId="0" borderId="0" xfId="0" applyFont="1" applyAlignment="1">
      <alignment horizontal="left" wrapText="1"/>
    </xf>
    <xf numFmtId="0" fontId="1" fillId="0" borderId="0" xfId="0" applyFont="1" applyAlignment="1">
      <alignment horizontal="left"/>
    </xf>
    <xf numFmtId="0" fontId="53" fillId="0" borderId="10" xfId="0" applyFont="1" applyFill="1" applyBorder="1" applyAlignment="1">
      <alignment horizontal="center" vertical="center" wrapText="1"/>
    </xf>
    <xf numFmtId="0" fontId="39" fillId="0" borderId="13" xfId="0" applyFont="1" applyFill="1" applyBorder="1" applyAlignment="1">
      <alignment horizontal="center" vertical="center" wrapText="1"/>
    </xf>
    <xf numFmtId="0" fontId="51" fillId="0" borderId="0" xfId="0" applyFont="1" applyFill="1" applyAlignment="1">
      <alignment horizontal="center" vertical="center" wrapText="1"/>
    </xf>
    <xf numFmtId="0" fontId="7" fillId="0" borderId="0" xfId="0" applyFont="1" applyFill="1" applyBorder="1" applyAlignment="1">
      <alignment horizontal="right"/>
    </xf>
    <xf numFmtId="0" fontId="52" fillId="0" borderId="42" xfId="0" applyFont="1" applyFill="1" applyBorder="1" applyAlignment="1">
      <alignment horizontal="center" vertical="center" wrapText="1"/>
    </xf>
    <xf numFmtId="0" fontId="52" fillId="0" borderId="39" xfId="0" applyFont="1" applyFill="1" applyBorder="1" applyAlignment="1">
      <alignment horizontal="center" vertical="center" wrapText="1"/>
    </xf>
    <xf numFmtId="0" fontId="53" fillId="0" borderId="72" xfId="0" applyFont="1" applyFill="1" applyBorder="1" applyAlignment="1">
      <alignment horizontal="center" vertical="center" wrapText="1"/>
    </xf>
    <xf numFmtId="0" fontId="53" fillId="0" borderId="13" xfId="0" applyFont="1" applyFill="1" applyBorder="1" applyAlignment="1">
      <alignment horizontal="center" vertical="center" wrapText="1"/>
    </xf>
    <xf numFmtId="0" fontId="53" fillId="0" borderId="46" xfId="0" applyFont="1" applyFill="1" applyBorder="1" applyAlignment="1">
      <alignment horizontal="center" vertical="center" wrapText="1"/>
    </xf>
    <xf numFmtId="0" fontId="53" fillId="0" borderId="74" xfId="0" applyFont="1" applyFill="1" applyBorder="1" applyAlignment="1">
      <alignment horizontal="center" vertical="center" wrapText="1"/>
    </xf>
    <xf numFmtId="0" fontId="53" fillId="0" borderId="33" xfId="0" applyFont="1" applyFill="1" applyBorder="1" applyAlignment="1">
      <alignment horizontal="center" vertical="center" wrapText="1"/>
    </xf>
    <xf numFmtId="0" fontId="53" fillId="0" borderId="14" xfId="0" applyFont="1" applyFill="1" applyBorder="1" applyAlignment="1">
      <alignment horizontal="center" vertical="center" wrapText="1"/>
    </xf>
    <xf numFmtId="0" fontId="53" fillId="0" borderId="29" xfId="0" applyFont="1" applyFill="1" applyBorder="1" applyAlignment="1">
      <alignment horizontal="center" vertical="center" wrapText="1"/>
    </xf>
    <xf numFmtId="0" fontId="53" fillId="0" borderId="48" xfId="0" applyFont="1" applyFill="1" applyBorder="1" applyAlignment="1">
      <alignment horizontal="center" vertical="center" wrapText="1"/>
    </xf>
    <xf numFmtId="0" fontId="37" fillId="0" borderId="0" xfId="0" applyFont="1" applyFill="1" applyAlignment="1">
      <alignment horizontal="right"/>
    </xf>
    <xf numFmtId="0" fontId="6" fillId="0" borderId="0" xfId="0" applyFont="1" applyFill="1" applyAlignment="1">
      <alignment horizontal="left"/>
    </xf>
    <xf numFmtId="0" fontId="1" fillId="0" borderId="0" xfId="0" applyFont="1" applyFill="1" applyAlignment="1">
      <alignment horizontal="center" vertical="center" wrapText="1"/>
    </xf>
    <xf numFmtId="0" fontId="1" fillId="0" borderId="10" xfId="0" applyFont="1" applyFill="1" applyBorder="1" applyAlignment="1">
      <alignment horizontal="center" vertical="center" wrapText="1"/>
    </xf>
    <xf numFmtId="0" fontId="32" fillId="0" borderId="0" xfId="0" applyFont="1" applyFill="1" applyAlignment="1">
      <alignment horizontal="center"/>
    </xf>
    <xf numFmtId="0" fontId="6" fillId="0" borderId="0" xfId="0" applyFont="1" applyFill="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риш24с4с"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77"/>
  <sheetViews>
    <sheetView zoomScale="75" zoomScaleNormal="75" workbookViewId="0" topLeftCell="A1">
      <pane xSplit="1" ySplit="13" topLeftCell="B43" activePane="bottomRight" state="frozen"/>
      <selection pane="topLeft" activeCell="A1" sqref="A1"/>
      <selection pane="topRight" activeCell="B1" sqref="B1"/>
      <selection pane="bottomLeft" activeCell="A14" sqref="A14"/>
      <selection pane="bottomRight" activeCell="I23" sqref="I23"/>
    </sheetView>
  </sheetViews>
  <sheetFormatPr defaultColWidth="9.140625" defaultRowHeight="12.75"/>
  <cols>
    <col min="1" max="1" width="15.7109375" style="54" customWidth="1"/>
    <col min="2" max="2" width="49.8515625" style="54" customWidth="1"/>
    <col min="3" max="3" width="12.421875" style="54" customWidth="1"/>
    <col min="4" max="4" width="13.140625" style="54" customWidth="1"/>
    <col min="5" max="5" width="14.140625" style="54" customWidth="1"/>
    <col min="6" max="6" width="16.421875" style="54" customWidth="1"/>
    <col min="7" max="16384" width="9.140625" style="54" customWidth="1"/>
  </cols>
  <sheetData>
    <row r="1" spans="1:6" ht="18" customHeight="1">
      <c r="A1" s="53"/>
      <c r="B1" s="53"/>
      <c r="C1" s="325" t="s">
        <v>270</v>
      </c>
      <c r="D1" s="325"/>
      <c r="E1" s="325"/>
      <c r="F1" s="325"/>
    </row>
    <row r="2" spans="1:6" ht="15.75">
      <c r="A2" s="53"/>
      <c r="B2" s="53"/>
      <c r="C2" s="325" t="s">
        <v>269</v>
      </c>
      <c r="D2" s="325"/>
      <c r="E2" s="325"/>
      <c r="F2" s="325"/>
    </row>
    <row r="3" spans="1:6" ht="15.75">
      <c r="A3" s="53"/>
      <c r="B3" s="53"/>
      <c r="C3" s="325" t="s">
        <v>271</v>
      </c>
      <c r="D3" s="325"/>
      <c r="E3" s="325"/>
      <c r="F3" s="325"/>
    </row>
    <row r="4" spans="1:6" ht="15.75">
      <c r="A4" s="53"/>
      <c r="B4" s="53"/>
      <c r="C4" s="326" t="s">
        <v>361</v>
      </c>
      <c r="D4" s="326"/>
      <c r="E4" s="326"/>
      <c r="F4" s="326"/>
    </row>
    <row r="5" spans="1:6" ht="15.75">
      <c r="A5" s="53"/>
      <c r="B5" s="53"/>
      <c r="C5" s="55"/>
      <c r="D5" s="55"/>
      <c r="E5" s="55"/>
      <c r="F5" s="55"/>
    </row>
    <row r="6" spans="1:6" ht="18.75" customHeight="1">
      <c r="A6" s="328" t="s">
        <v>362</v>
      </c>
      <c r="B6" s="328"/>
      <c r="C6" s="328"/>
      <c r="D6" s="328"/>
      <c r="E6" s="328"/>
      <c r="F6" s="328"/>
    </row>
    <row r="7" spans="1:6" ht="18.75" customHeight="1">
      <c r="A7" s="328"/>
      <c r="B7" s="328"/>
      <c r="C7" s="328"/>
      <c r="D7" s="328"/>
      <c r="E7" s="328"/>
      <c r="F7" s="328"/>
    </row>
    <row r="8" spans="1:6" ht="16.5" thickBot="1">
      <c r="A8" s="53"/>
      <c r="B8" s="53"/>
      <c r="C8" s="53"/>
      <c r="D8" s="53"/>
      <c r="E8" s="53"/>
      <c r="F8" s="99" t="s">
        <v>440</v>
      </c>
    </row>
    <row r="9" spans="1:11" ht="16.5" customHeight="1" thickBot="1">
      <c r="A9" s="329" t="s">
        <v>117</v>
      </c>
      <c r="B9" s="332" t="s">
        <v>118</v>
      </c>
      <c r="C9" s="332" t="s">
        <v>487</v>
      </c>
      <c r="D9" s="335" t="s">
        <v>119</v>
      </c>
      <c r="E9" s="336"/>
      <c r="F9" s="337" t="s">
        <v>444</v>
      </c>
      <c r="G9" s="56"/>
      <c r="H9" s="56"/>
      <c r="I9" s="56"/>
      <c r="J9" s="56"/>
      <c r="K9" s="56"/>
    </row>
    <row r="10" spans="1:11" ht="15.75">
      <c r="A10" s="330"/>
      <c r="B10" s="333"/>
      <c r="C10" s="333"/>
      <c r="D10" s="332" t="s">
        <v>444</v>
      </c>
      <c r="E10" s="332" t="s">
        <v>120</v>
      </c>
      <c r="F10" s="338"/>
      <c r="G10" s="56"/>
      <c r="H10" s="56"/>
      <c r="I10" s="56"/>
      <c r="J10" s="56"/>
      <c r="K10" s="56"/>
    </row>
    <row r="11" spans="1:11" ht="39" customHeight="1" thickBot="1">
      <c r="A11" s="331"/>
      <c r="B11" s="334"/>
      <c r="C11" s="334"/>
      <c r="D11" s="334"/>
      <c r="E11" s="334"/>
      <c r="F11" s="339"/>
      <c r="G11" s="56"/>
      <c r="H11" s="56"/>
      <c r="I11" s="56"/>
      <c r="J11" s="56"/>
      <c r="K11" s="56"/>
    </row>
    <row r="12" spans="1:11" ht="33.75" customHeight="1" hidden="1" thickBot="1">
      <c r="A12" s="186">
        <v>22010000</v>
      </c>
      <c r="B12" s="57" t="s">
        <v>121</v>
      </c>
      <c r="C12" s="57"/>
      <c r="D12" s="58"/>
      <c r="E12" s="59"/>
      <c r="F12" s="60">
        <f aca="true" t="shared" si="0" ref="F12:F73">C12+D12</f>
        <v>0</v>
      </c>
      <c r="G12" s="56"/>
      <c r="H12" s="56"/>
      <c r="I12" s="56"/>
      <c r="J12" s="56"/>
      <c r="K12" s="56"/>
    </row>
    <row r="13" spans="1:6" ht="15.75" hidden="1">
      <c r="A13" s="187">
        <v>22010000</v>
      </c>
      <c r="B13" s="202" t="s">
        <v>122</v>
      </c>
      <c r="C13" s="61"/>
      <c r="D13" s="61"/>
      <c r="E13" s="62"/>
      <c r="F13" s="61">
        <f t="shared" si="0"/>
        <v>0</v>
      </c>
    </row>
    <row r="14" spans="1:6" ht="35.25" customHeight="1">
      <c r="A14" s="183">
        <v>40000000</v>
      </c>
      <c r="B14" s="204" t="s">
        <v>123</v>
      </c>
      <c r="C14" s="63">
        <f>C15</f>
        <v>-957.096</v>
      </c>
      <c r="D14" s="63">
        <f>D15</f>
        <v>100</v>
      </c>
      <c r="E14" s="64">
        <f>E15</f>
        <v>100</v>
      </c>
      <c r="F14" s="63">
        <f t="shared" si="0"/>
        <v>-857.096</v>
      </c>
    </row>
    <row r="15" spans="1:6" ht="19.5" customHeight="1">
      <c r="A15" s="188">
        <v>41000000</v>
      </c>
      <c r="B15" s="65" t="s">
        <v>124</v>
      </c>
      <c r="C15" s="66">
        <f>C22</f>
        <v>-957.096</v>
      </c>
      <c r="D15" s="66">
        <f>D22</f>
        <v>100</v>
      </c>
      <c r="E15" s="66">
        <f>E22</f>
        <v>100</v>
      </c>
      <c r="F15" s="63">
        <f t="shared" si="0"/>
        <v>-857.096</v>
      </c>
    </row>
    <row r="16" spans="1:6" ht="24" customHeight="1" hidden="1">
      <c r="A16" s="188">
        <v>41010000</v>
      </c>
      <c r="B16" s="65" t="s">
        <v>125</v>
      </c>
      <c r="C16" s="66"/>
      <c r="D16" s="206"/>
      <c r="E16" s="67"/>
      <c r="F16" s="205">
        <f t="shared" si="0"/>
        <v>0</v>
      </c>
    </row>
    <row r="17" spans="1:6" ht="44.25" customHeight="1" hidden="1">
      <c r="A17" s="188">
        <v>41010900</v>
      </c>
      <c r="B17" s="65" t="s">
        <v>126</v>
      </c>
      <c r="C17" s="66"/>
      <c r="D17" s="206"/>
      <c r="E17" s="67"/>
      <c r="F17" s="205">
        <f t="shared" si="0"/>
        <v>0</v>
      </c>
    </row>
    <row r="18" spans="1:6" ht="32.25" customHeight="1" hidden="1">
      <c r="A18" s="188">
        <v>41020000</v>
      </c>
      <c r="B18" s="65" t="s">
        <v>127</v>
      </c>
      <c r="C18" s="66">
        <f>C19+C21+C20</f>
        <v>0</v>
      </c>
      <c r="D18" s="206">
        <f>D19</f>
        <v>0</v>
      </c>
      <c r="E18" s="67">
        <f>E19</f>
        <v>0</v>
      </c>
      <c r="F18" s="205">
        <f t="shared" si="0"/>
        <v>0</v>
      </c>
    </row>
    <row r="19" spans="1:6" ht="31.5" hidden="1">
      <c r="A19" s="188">
        <v>41020100</v>
      </c>
      <c r="B19" s="65" t="s">
        <v>128</v>
      </c>
      <c r="C19" s="66"/>
      <c r="D19" s="206"/>
      <c r="E19" s="67"/>
      <c r="F19" s="205">
        <f t="shared" si="0"/>
        <v>0</v>
      </c>
    </row>
    <row r="20" spans="1:6" ht="63" hidden="1">
      <c r="A20" s="188">
        <v>41021300</v>
      </c>
      <c r="B20" s="65" t="s">
        <v>129</v>
      </c>
      <c r="C20" s="66"/>
      <c r="D20" s="206"/>
      <c r="E20" s="67"/>
      <c r="F20" s="205">
        <f t="shared" si="0"/>
        <v>0</v>
      </c>
    </row>
    <row r="21" spans="1:6" ht="47.25" hidden="1">
      <c r="A21" s="188">
        <v>41021800</v>
      </c>
      <c r="B21" s="65" t="s">
        <v>130</v>
      </c>
      <c r="C21" s="66"/>
      <c r="D21" s="206"/>
      <c r="E21" s="67"/>
      <c r="F21" s="205">
        <f t="shared" si="0"/>
        <v>0</v>
      </c>
    </row>
    <row r="22" spans="1:6" ht="18.75" customHeight="1">
      <c r="A22" s="188">
        <v>41030000</v>
      </c>
      <c r="B22" s="65" t="s">
        <v>488</v>
      </c>
      <c r="C22" s="66">
        <f>C56+C33+C36+C23</f>
        <v>-957.096</v>
      </c>
      <c r="D22" s="66">
        <f>D23+D36+D70+D26</f>
        <v>100</v>
      </c>
      <c r="E22" s="66">
        <f>E23+E36+E70+E26</f>
        <v>100</v>
      </c>
      <c r="F22" s="63">
        <f t="shared" si="0"/>
        <v>-857.096</v>
      </c>
    </row>
    <row r="23" spans="1:6" ht="63.75" customHeight="1">
      <c r="A23" s="188">
        <v>41030300</v>
      </c>
      <c r="B23" s="65" t="s">
        <v>371</v>
      </c>
      <c r="C23" s="66">
        <f>C25</f>
        <v>1</v>
      </c>
      <c r="D23" s="66"/>
      <c r="E23" s="66"/>
      <c r="F23" s="63">
        <f t="shared" si="0"/>
        <v>1</v>
      </c>
    </row>
    <row r="24" spans="1:6" ht="17.25" customHeight="1">
      <c r="A24" s="188"/>
      <c r="B24" s="65" t="s">
        <v>132</v>
      </c>
      <c r="C24" s="66"/>
      <c r="D24" s="66"/>
      <c r="E24" s="66"/>
      <c r="F24" s="63">
        <f t="shared" si="0"/>
        <v>0</v>
      </c>
    </row>
    <row r="25" spans="1:6" ht="66.75" customHeight="1">
      <c r="A25" s="188"/>
      <c r="B25" s="65" t="s">
        <v>592</v>
      </c>
      <c r="C25" s="66">
        <v>1</v>
      </c>
      <c r="D25" s="66"/>
      <c r="E25" s="66"/>
      <c r="F25" s="63">
        <f t="shared" si="0"/>
        <v>1</v>
      </c>
    </row>
    <row r="26" spans="1:6" ht="85.5" customHeight="1" hidden="1">
      <c r="A26" s="188" t="s">
        <v>588</v>
      </c>
      <c r="B26" s="68" t="s">
        <v>587</v>
      </c>
      <c r="C26" s="66"/>
      <c r="D26" s="66"/>
      <c r="E26" s="66"/>
      <c r="F26" s="63">
        <f t="shared" si="0"/>
        <v>0</v>
      </c>
    </row>
    <row r="27" spans="1:6" ht="53.25" customHeight="1" hidden="1">
      <c r="A27" s="188"/>
      <c r="B27" s="65"/>
      <c r="C27" s="66"/>
      <c r="D27" s="66"/>
      <c r="E27" s="66"/>
      <c r="F27" s="63">
        <f t="shared" si="0"/>
        <v>0</v>
      </c>
    </row>
    <row r="28" spans="1:6" ht="43.5" customHeight="1" hidden="1">
      <c r="A28" s="188">
        <v>41030400</v>
      </c>
      <c r="B28" s="65" t="s">
        <v>131</v>
      </c>
      <c r="C28" s="66">
        <f>C30</f>
        <v>0</v>
      </c>
      <c r="D28" s="66">
        <f>D30+D32</f>
        <v>0</v>
      </c>
      <c r="E28" s="66">
        <f>E30+E32</f>
        <v>0</v>
      </c>
      <c r="F28" s="63">
        <f t="shared" si="0"/>
        <v>0</v>
      </c>
    </row>
    <row r="29" spans="1:6" ht="23.25" customHeight="1" hidden="1">
      <c r="A29" s="188"/>
      <c r="B29" s="65" t="s">
        <v>132</v>
      </c>
      <c r="C29" s="66"/>
      <c r="D29" s="66"/>
      <c r="E29" s="66"/>
      <c r="F29" s="63">
        <f t="shared" si="0"/>
        <v>0</v>
      </c>
    </row>
    <row r="30" spans="1:6" ht="83.25" customHeight="1" hidden="1">
      <c r="A30" s="188"/>
      <c r="B30" s="87" t="s">
        <v>260</v>
      </c>
      <c r="C30" s="66"/>
      <c r="D30" s="66"/>
      <c r="E30" s="66"/>
      <c r="F30" s="63">
        <f t="shared" si="0"/>
        <v>0</v>
      </c>
    </row>
    <row r="31" spans="1:6" ht="34.5" customHeight="1" hidden="1">
      <c r="A31" s="188"/>
      <c r="B31" s="65" t="s">
        <v>133</v>
      </c>
      <c r="C31" s="66"/>
      <c r="D31" s="66"/>
      <c r="E31" s="66"/>
      <c r="F31" s="63">
        <f t="shared" si="0"/>
        <v>0</v>
      </c>
    </row>
    <row r="32" spans="1:6" ht="84" customHeight="1" hidden="1">
      <c r="A32" s="188"/>
      <c r="B32" s="68" t="s">
        <v>59</v>
      </c>
      <c r="C32" s="66"/>
      <c r="D32" s="66"/>
      <c r="E32" s="66"/>
      <c r="F32" s="63">
        <f t="shared" si="0"/>
        <v>0</v>
      </c>
    </row>
    <row r="33" spans="1:6" ht="96" customHeight="1">
      <c r="A33" s="189">
        <v>41030800</v>
      </c>
      <c r="B33" s="68" t="s">
        <v>604</v>
      </c>
      <c r="C33" s="66">
        <v>-1052.662</v>
      </c>
      <c r="D33" s="66"/>
      <c r="E33" s="66"/>
      <c r="F33" s="63">
        <f t="shared" si="0"/>
        <v>-1052.662</v>
      </c>
    </row>
    <row r="34" spans="1:6" ht="242.25" customHeight="1" hidden="1">
      <c r="A34" s="189">
        <v>41030900</v>
      </c>
      <c r="B34" s="68" t="s">
        <v>605</v>
      </c>
      <c r="C34" s="66"/>
      <c r="D34" s="66"/>
      <c r="E34" s="66"/>
      <c r="F34" s="63">
        <f t="shared" si="0"/>
        <v>0</v>
      </c>
    </row>
    <row r="35" spans="1:6" ht="107.25" customHeight="1" hidden="1">
      <c r="A35" s="189">
        <v>41031000</v>
      </c>
      <c r="B35" s="68" t="s">
        <v>402</v>
      </c>
      <c r="C35" s="66"/>
      <c r="D35" s="66"/>
      <c r="E35" s="66"/>
      <c r="F35" s="63">
        <f t="shared" si="0"/>
        <v>0</v>
      </c>
    </row>
    <row r="36" spans="1:6" ht="20.25" customHeight="1">
      <c r="A36" s="188">
        <v>41035000</v>
      </c>
      <c r="B36" s="65" t="s">
        <v>63</v>
      </c>
      <c r="C36" s="66">
        <f>C39+C46+C48+C47+C54+C43</f>
        <v>0</v>
      </c>
      <c r="D36" s="66">
        <f>D39+D46+D48+D47+D54+D43</f>
        <v>100</v>
      </c>
      <c r="E36" s="66">
        <f>E39+E46+E48+E47+E54+E43</f>
        <v>100</v>
      </c>
      <c r="F36" s="63">
        <f t="shared" si="0"/>
        <v>100</v>
      </c>
    </row>
    <row r="37" spans="1:6" ht="14.25" customHeight="1">
      <c r="A37" s="189"/>
      <c r="B37" s="68" t="s">
        <v>132</v>
      </c>
      <c r="C37" s="69"/>
      <c r="D37" s="69"/>
      <c r="E37" s="70"/>
      <c r="F37" s="63">
        <f t="shared" si="0"/>
        <v>0</v>
      </c>
    </row>
    <row r="38" spans="1:6" ht="53.25" customHeight="1" hidden="1">
      <c r="A38" s="189"/>
      <c r="B38" s="68" t="s">
        <v>292</v>
      </c>
      <c r="C38" s="69"/>
      <c r="D38" s="69"/>
      <c r="E38" s="70"/>
      <c r="F38" s="63">
        <f t="shared" si="0"/>
        <v>0</v>
      </c>
    </row>
    <row r="39" spans="1:6" ht="93" customHeight="1" hidden="1">
      <c r="A39" s="189"/>
      <c r="B39" s="68" t="s">
        <v>478</v>
      </c>
      <c r="C39" s="69">
        <f>C42+C43+C44+C45</f>
        <v>0</v>
      </c>
      <c r="D39" s="69"/>
      <c r="E39" s="69"/>
      <c r="F39" s="63">
        <f t="shared" si="0"/>
        <v>0</v>
      </c>
    </row>
    <row r="40" spans="1:6" ht="18.75" customHeight="1" hidden="1">
      <c r="A40" s="189"/>
      <c r="B40" s="68" t="s">
        <v>132</v>
      </c>
      <c r="C40" s="69"/>
      <c r="D40" s="69"/>
      <c r="E40" s="70"/>
      <c r="F40" s="63">
        <f t="shared" si="0"/>
        <v>0</v>
      </c>
    </row>
    <row r="41" spans="1:6" ht="51" customHeight="1" hidden="1">
      <c r="A41" s="189"/>
      <c r="B41" s="68" t="s">
        <v>7</v>
      </c>
      <c r="C41" s="69"/>
      <c r="D41" s="69"/>
      <c r="E41" s="70"/>
      <c r="F41" s="63">
        <f t="shared" si="0"/>
        <v>0</v>
      </c>
    </row>
    <row r="42" spans="1:6" ht="84" customHeight="1" hidden="1">
      <c r="A42" s="189"/>
      <c r="B42" s="68" t="s">
        <v>319</v>
      </c>
      <c r="C42" s="69"/>
      <c r="D42" s="69"/>
      <c r="E42" s="70"/>
      <c r="F42" s="63">
        <f t="shared" si="0"/>
        <v>0</v>
      </c>
    </row>
    <row r="43" spans="1:6" ht="69" customHeight="1">
      <c r="A43" s="189"/>
      <c r="B43" s="68" t="s">
        <v>591</v>
      </c>
      <c r="C43" s="69"/>
      <c r="D43" s="69">
        <v>100</v>
      </c>
      <c r="E43" s="70">
        <v>100</v>
      </c>
      <c r="F43" s="63">
        <f t="shared" si="0"/>
        <v>100</v>
      </c>
    </row>
    <row r="44" spans="1:6" ht="38.25" customHeight="1" hidden="1">
      <c r="A44" s="189"/>
      <c r="B44" s="68"/>
      <c r="C44" s="69"/>
      <c r="D44" s="69"/>
      <c r="E44" s="70"/>
      <c r="F44" s="63">
        <f t="shared" si="0"/>
        <v>0</v>
      </c>
    </row>
    <row r="45" spans="1:6" ht="66" customHeight="1" hidden="1">
      <c r="A45" s="189"/>
      <c r="B45" s="68"/>
      <c r="C45" s="69"/>
      <c r="D45" s="69"/>
      <c r="E45" s="70"/>
      <c r="F45" s="63">
        <f t="shared" si="0"/>
        <v>0</v>
      </c>
    </row>
    <row r="46" spans="1:6" ht="33" customHeight="1" hidden="1">
      <c r="A46" s="189"/>
      <c r="B46" s="68"/>
      <c r="C46" s="69"/>
      <c r="D46" s="69"/>
      <c r="E46" s="70"/>
      <c r="F46" s="63">
        <f t="shared" si="0"/>
        <v>0</v>
      </c>
    </row>
    <row r="47" spans="1:6" ht="71.25" customHeight="1" hidden="1">
      <c r="A47" s="189"/>
      <c r="B47" s="68"/>
      <c r="C47" s="69"/>
      <c r="D47" s="69"/>
      <c r="E47" s="70"/>
      <c r="F47" s="63">
        <f t="shared" si="0"/>
        <v>0</v>
      </c>
    </row>
    <row r="48" spans="1:6" ht="50.25" customHeight="1" hidden="1">
      <c r="A48" s="189"/>
      <c r="B48" s="68"/>
      <c r="C48" s="69"/>
      <c r="D48" s="69"/>
      <c r="E48" s="70"/>
      <c r="F48" s="63">
        <f t="shared" si="0"/>
        <v>0</v>
      </c>
    </row>
    <row r="49" spans="1:6" ht="71.25" customHeight="1" hidden="1">
      <c r="A49" s="189"/>
      <c r="B49" s="68" t="s">
        <v>528</v>
      </c>
      <c r="C49" s="69"/>
      <c r="D49" s="69"/>
      <c r="E49" s="69"/>
      <c r="F49" s="63">
        <f t="shared" si="0"/>
        <v>0</v>
      </c>
    </row>
    <row r="50" spans="1:6" ht="57.75" customHeight="1" hidden="1">
      <c r="A50" s="189"/>
      <c r="B50" s="68" t="s">
        <v>360</v>
      </c>
      <c r="C50" s="69"/>
      <c r="D50" s="80"/>
      <c r="E50" s="70"/>
      <c r="F50" s="63">
        <f t="shared" si="0"/>
        <v>0</v>
      </c>
    </row>
    <row r="51" spans="1:6" ht="74.25" customHeight="1" hidden="1" thickBot="1">
      <c r="A51" s="190"/>
      <c r="B51" s="193"/>
      <c r="C51" s="69"/>
      <c r="D51" s="80"/>
      <c r="E51" s="80"/>
      <c r="F51" s="81">
        <f>C51+D51</f>
        <v>0</v>
      </c>
    </row>
    <row r="52" spans="1:6" ht="15.75" hidden="1">
      <c r="A52" s="191"/>
      <c r="B52" s="203" t="s">
        <v>132</v>
      </c>
      <c r="C52" s="69"/>
      <c r="D52" s="71"/>
      <c r="E52" s="72"/>
      <c r="F52" s="71">
        <f t="shared" si="0"/>
        <v>0</v>
      </c>
    </row>
    <row r="53" spans="1:6" ht="15.75" hidden="1">
      <c r="A53" s="189"/>
      <c r="B53" s="68"/>
      <c r="C53" s="69"/>
      <c r="D53" s="80"/>
      <c r="E53" s="80"/>
      <c r="F53" s="81">
        <f t="shared" si="0"/>
        <v>0</v>
      </c>
    </row>
    <row r="54" spans="1:6" ht="35.25" customHeight="1" hidden="1">
      <c r="A54" s="189"/>
      <c r="B54" s="68" t="s">
        <v>593</v>
      </c>
      <c r="C54" s="69"/>
      <c r="D54" s="69"/>
      <c r="E54" s="70"/>
      <c r="F54" s="71">
        <f t="shared" si="0"/>
        <v>0</v>
      </c>
    </row>
    <row r="55" spans="1:6" ht="15.75" hidden="1">
      <c r="A55" s="189"/>
      <c r="B55" s="68"/>
      <c r="C55" s="69"/>
      <c r="D55" s="69"/>
      <c r="E55" s="70"/>
      <c r="F55" s="71">
        <f t="shared" si="0"/>
        <v>0</v>
      </c>
    </row>
    <row r="56" spans="1:6" ht="47.25">
      <c r="A56" s="188">
        <v>41035200</v>
      </c>
      <c r="B56" s="65" t="s">
        <v>558</v>
      </c>
      <c r="C56" s="69">
        <f>C58</f>
        <v>94.566</v>
      </c>
      <c r="D56" s="69"/>
      <c r="E56" s="70"/>
      <c r="F56" s="71">
        <f t="shared" si="0"/>
        <v>94.566</v>
      </c>
    </row>
    <row r="57" spans="1:6" ht="15.75">
      <c r="A57" s="189"/>
      <c r="B57" s="203" t="s">
        <v>132</v>
      </c>
      <c r="C57" s="69"/>
      <c r="D57" s="69"/>
      <c r="E57" s="70"/>
      <c r="F57" s="71">
        <f t="shared" si="0"/>
        <v>0</v>
      </c>
    </row>
    <row r="58" spans="1:6" ht="57" customHeight="1" thickBot="1">
      <c r="A58" s="189"/>
      <c r="B58" s="68" t="s">
        <v>559</v>
      </c>
      <c r="C58" s="69">
        <v>94.566</v>
      </c>
      <c r="D58" s="69"/>
      <c r="E58" s="70"/>
      <c r="F58" s="71">
        <f t="shared" si="0"/>
        <v>94.566</v>
      </c>
    </row>
    <row r="59" spans="1:6" ht="133.5" customHeight="1" hidden="1" thickBot="1">
      <c r="A59" s="190">
        <v>41035800</v>
      </c>
      <c r="B59" s="68" t="s">
        <v>320</v>
      </c>
      <c r="C59" s="69"/>
      <c r="D59" s="69"/>
      <c r="E59" s="70"/>
      <c r="F59" s="71">
        <f t="shared" si="0"/>
        <v>0</v>
      </c>
    </row>
    <row r="60" spans="1:6" ht="15.75" hidden="1">
      <c r="A60" s="191"/>
      <c r="B60" s="73"/>
      <c r="C60" s="71"/>
      <c r="D60" s="71"/>
      <c r="E60" s="72"/>
      <c r="F60" s="71">
        <f t="shared" si="0"/>
        <v>0</v>
      </c>
    </row>
    <row r="61" spans="1:6" ht="15.75" hidden="1">
      <c r="A61" s="191"/>
      <c r="B61" s="73"/>
      <c r="C61" s="71"/>
      <c r="D61" s="71"/>
      <c r="E61" s="72"/>
      <c r="F61" s="71">
        <f t="shared" si="0"/>
        <v>0</v>
      </c>
    </row>
    <row r="62" spans="1:6" ht="15.75" hidden="1">
      <c r="A62" s="189"/>
      <c r="B62" s="68"/>
      <c r="C62" s="69"/>
      <c r="D62" s="69"/>
      <c r="E62" s="70"/>
      <c r="F62" s="71">
        <f t="shared" si="0"/>
        <v>0</v>
      </c>
    </row>
    <row r="63" spans="1:6" ht="8.25" customHeight="1" hidden="1">
      <c r="A63" s="191"/>
      <c r="B63" s="73"/>
      <c r="C63" s="71"/>
      <c r="D63" s="71"/>
      <c r="E63" s="72"/>
      <c r="F63" s="71">
        <f t="shared" si="0"/>
        <v>0</v>
      </c>
    </row>
    <row r="64" spans="1:6" ht="15.75" hidden="1">
      <c r="A64" s="191"/>
      <c r="B64" s="73"/>
      <c r="C64" s="71"/>
      <c r="D64" s="71"/>
      <c r="E64" s="72"/>
      <c r="F64" s="71">
        <f t="shared" si="0"/>
        <v>0</v>
      </c>
    </row>
    <row r="65" spans="1:6" ht="15.75" hidden="1">
      <c r="A65" s="191"/>
      <c r="B65" s="73"/>
      <c r="C65" s="71"/>
      <c r="D65" s="71"/>
      <c r="E65" s="72"/>
      <c r="F65" s="71">
        <f t="shared" si="0"/>
        <v>0</v>
      </c>
    </row>
    <row r="66" spans="1:6" ht="15.75" hidden="1">
      <c r="A66" s="189"/>
      <c r="B66" s="68"/>
      <c r="C66" s="69"/>
      <c r="D66" s="69"/>
      <c r="E66" s="70"/>
      <c r="F66" s="71">
        <f t="shared" si="0"/>
        <v>0</v>
      </c>
    </row>
    <row r="67" spans="1:6" ht="15.75" hidden="1">
      <c r="A67" s="189"/>
      <c r="B67" s="68"/>
      <c r="C67" s="69"/>
      <c r="D67" s="69"/>
      <c r="E67" s="70"/>
      <c r="F67" s="71">
        <f t="shared" si="0"/>
        <v>0</v>
      </c>
    </row>
    <row r="68" spans="1:6" ht="15.75" hidden="1">
      <c r="A68" s="191"/>
      <c r="B68" s="73"/>
      <c r="C68" s="71"/>
      <c r="D68" s="71"/>
      <c r="E68" s="72"/>
      <c r="F68" s="71">
        <f t="shared" si="0"/>
        <v>0</v>
      </c>
    </row>
    <row r="69" spans="1:6" ht="15.75" hidden="1">
      <c r="A69" s="191"/>
      <c r="B69" s="73"/>
      <c r="C69" s="71"/>
      <c r="D69" s="71"/>
      <c r="E69" s="72"/>
      <c r="F69" s="71">
        <f t="shared" si="0"/>
        <v>0</v>
      </c>
    </row>
    <row r="70" spans="1:6" ht="69.75" customHeight="1" hidden="1">
      <c r="A70" s="194">
        <v>41037000</v>
      </c>
      <c r="B70" s="68" t="s">
        <v>403</v>
      </c>
      <c r="C70" s="184"/>
      <c r="D70" s="69"/>
      <c r="E70" s="70"/>
      <c r="F70" s="71">
        <f t="shared" si="0"/>
        <v>0</v>
      </c>
    </row>
    <row r="71" spans="1:6" ht="15.75" hidden="1">
      <c r="A71" s="189"/>
      <c r="B71" s="68"/>
      <c r="C71" s="69"/>
      <c r="D71" s="69"/>
      <c r="E71" s="70"/>
      <c r="F71" s="71">
        <f t="shared" si="0"/>
        <v>0</v>
      </c>
    </row>
    <row r="72" spans="1:6" ht="15.75" hidden="1">
      <c r="A72" s="189"/>
      <c r="B72" s="68"/>
      <c r="C72" s="69"/>
      <c r="D72" s="69"/>
      <c r="E72" s="70"/>
      <c r="F72" s="71">
        <f t="shared" si="0"/>
        <v>0</v>
      </c>
    </row>
    <row r="73" spans="1:6" ht="16.5" hidden="1" thickBot="1">
      <c r="A73" s="192"/>
      <c r="B73" s="193"/>
      <c r="C73" s="185"/>
      <c r="D73" s="74"/>
      <c r="E73" s="75"/>
      <c r="F73" s="76">
        <f t="shared" si="0"/>
        <v>0</v>
      </c>
    </row>
    <row r="74" spans="1:6" ht="16.5" thickBot="1">
      <c r="A74" s="77" t="s">
        <v>134</v>
      </c>
      <c r="B74" s="78"/>
      <c r="C74" s="79">
        <f>C14</f>
        <v>-957.096</v>
      </c>
      <c r="D74" s="79">
        <f>D14</f>
        <v>100</v>
      </c>
      <c r="E74" s="79">
        <f>E14</f>
        <v>100</v>
      </c>
      <c r="F74" s="79">
        <f>F14</f>
        <v>-857.096</v>
      </c>
    </row>
    <row r="75" spans="1:6" ht="15.75">
      <c r="A75" s="148"/>
      <c r="B75" s="149"/>
      <c r="C75" s="150"/>
      <c r="D75" s="151"/>
      <c r="E75" s="150"/>
      <c r="F75" s="151"/>
    </row>
    <row r="76" ht="15.75">
      <c r="A76" s="152"/>
    </row>
    <row r="77" spans="1:6" ht="18.75" customHeight="1">
      <c r="A77" s="327" t="s">
        <v>264</v>
      </c>
      <c r="B77" s="327"/>
      <c r="C77" s="327"/>
      <c r="D77" s="327"/>
      <c r="E77" s="327"/>
      <c r="F77" s="327"/>
    </row>
  </sheetData>
  <mergeCells count="13">
    <mergeCell ref="A77:F77"/>
    <mergeCell ref="A6:F7"/>
    <mergeCell ref="A9:A11"/>
    <mergeCell ref="B9:B11"/>
    <mergeCell ref="C9:C11"/>
    <mergeCell ref="D9:E9"/>
    <mergeCell ref="F9:F11"/>
    <mergeCell ref="D10:D11"/>
    <mergeCell ref="E10:E11"/>
    <mergeCell ref="C2:F2"/>
    <mergeCell ref="C3:F3"/>
    <mergeCell ref="C4:F4"/>
    <mergeCell ref="C1:F1"/>
  </mergeCells>
  <hyperlinks>
    <hyperlink ref="A10" location="_ftn1" display="_ftn1"/>
  </hyperlinks>
  <printOptions/>
  <pageMargins left="0.75" right="0.41" top="0.51" bottom="0.51" header="0.5" footer="0.5"/>
  <pageSetup horizontalDpi="600" verticalDpi="600" orientation="portrait" paperSize="9" scale="75" r:id="rId1"/>
</worksheet>
</file>

<file path=xl/worksheets/sheet2.xml><?xml version="1.0" encoding="utf-8"?>
<worksheet xmlns="http://schemas.openxmlformats.org/spreadsheetml/2006/main" xmlns:r="http://schemas.openxmlformats.org/officeDocument/2006/relationships">
  <dimension ref="A1:P203"/>
  <sheetViews>
    <sheetView view="pageBreakPreview" zoomScale="65" zoomScaleSheetLayoutView="65" zoomScalePageLayoutView="0" workbookViewId="0" topLeftCell="A1">
      <pane xSplit="2" ySplit="16" topLeftCell="C73" activePane="bottomRight" state="frozen"/>
      <selection pane="topLeft" activeCell="A1" sqref="A1"/>
      <selection pane="topRight" activeCell="C1" sqref="C1"/>
      <selection pane="bottomLeft" activeCell="A17" sqref="A17"/>
      <selection pane="bottomRight" activeCell="G59" sqref="G59"/>
    </sheetView>
  </sheetViews>
  <sheetFormatPr defaultColWidth="9.140625" defaultRowHeight="12.75"/>
  <cols>
    <col min="1" max="1" width="13.57421875" style="3" customWidth="1"/>
    <col min="2" max="2" width="69.00390625" style="3" customWidth="1"/>
    <col min="3" max="3" width="11.8515625" style="3" customWidth="1"/>
    <col min="4" max="4" width="11.140625" style="3" customWidth="1"/>
    <col min="5" max="5" width="12.7109375" style="3" customWidth="1"/>
    <col min="6" max="6" width="13.8515625" style="3" customWidth="1"/>
    <col min="7" max="7" width="12.00390625" style="3" customWidth="1"/>
    <col min="8" max="8" width="12.7109375" style="3" customWidth="1"/>
    <col min="9" max="9" width="14.00390625" style="3" customWidth="1"/>
    <col min="10" max="11" width="13.28125" style="3" customWidth="1"/>
    <col min="12" max="12" width="20.140625" style="3" customWidth="1"/>
    <col min="13" max="13" width="15.00390625" style="3" customWidth="1"/>
    <col min="14" max="16384" width="9.140625" style="3" customWidth="1"/>
  </cols>
  <sheetData>
    <row r="1" ht="15.75">
      <c r="A1" s="33"/>
    </row>
    <row r="2" ht="15.75">
      <c r="A2" s="33"/>
    </row>
    <row r="3" spans="1:13" ht="15.75">
      <c r="A3" s="33"/>
      <c r="J3" s="320" t="s">
        <v>254</v>
      </c>
      <c r="K3" s="320"/>
      <c r="L3" s="320"/>
      <c r="M3" s="320"/>
    </row>
    <row r="4" spans="1:13" ht="15.75">
      <c r="A4" s="33"/>
      <c r="J4" s="326" t="s">
        <v>602</v>
      </c>
      <c r="K4" s="326"/>
      <c r="L4" s="326"/>
      <c r="M4" s="326"/>
    </row>
    <row r="5" spans="1:13" ht="19.5" customHeight="1">
      <c r="A5" s="33"/>
      <c r="J5" s="326" t="s">
        <v>271</v>
      </c>
      <c r="K5" s="326"/>
      <c r="L5" s="326"/>
      <c r="M5" s="326"/>
    </row>
    <row r="6" spans="1:13" ht="23.25" customHeight="1">
      <c r="A6" s="33"/>
      <c r="J6" s="326" t="s">
        <v>366</v>
      </c>
      <c r="K6" s="326"/>
      <c r="L6" s="326"/>
      <c r="M6" s="326"/>
    </row>
    <row r="7" ht="15.75">
      <c r="A7" s="33"/>
    </row>
    <row r="8" spans="1:13" ht="18.75">
      <c r="A8" s="354" t="s">
        <v>363</v>
      </c>
      <c r="B8" s="354"/>
      <c r="C8" s="354"/>
      <c r="D8" s="354"/>
      <c r="E8" s="354"/>
      <c r="F8" s="354"/>
      <c r="G8" s="354"/>
      <c r="H8" s="354"/>
      <c r="I8" s="354"/>
      <c r="J8" s="354"/>
      <c r="K8" s="354"/>
      <c r="L8" s="354"/>
      <c r="M8" s="354"/>
    </row>
    <row r="9" spans="1:13" ht="18.75">
      <c r="A9" s="354" t="s">
        <v>365</v>
      </c>
      <c r="B9" s="354"/>
      <c r="C9" s="354"/>
      <c r="D9" s="354"/>
      <c r="E9" s="354"/>
      <c r="F9" s="354"/>
      <c r="G9" s="354"/>
      <c r="H9" s="354"/>
      <c r="I9" s="354"/>
      <c r="J9" s="354"/>
      <c r="K9" s="354"/>
      <c r="L9" s="354"/>
      <c r="M9" s="354"/>
    </row>
    <row r="10" spans="1:13" ht="19.5" thickBot="1">
      <c r="A10" s="34"/>
      <c r="M10" s="207" t="s">
        <v>259</v>
      </c>
    </row>
    <row r="11" spans="1:13" ht="17.25" customHeight="1" thickBot="1">
      <c r="A11" s="342" t="s">
        <v>441</v>
      </c>
      <c r="B11" s="342" t="s">
        <v>54</v>
      </c>
      <c r="C11" s="346" t="s">
        <v>442</v>
      </c>
      <c r="D11" s="347"/>
      <c r="E11" s="348"/>
      <c r="F11" s="346" t="s">
        <v>443</v>
      </c>
      <c r="G11" s="347"/>
      <c r="H11" s="347"/>
      <c r="I11" s="347"/>
      <c r="J11" s="347"/>
      <c r="K11" s="347"/>
      <c r="L11" s="348"/>
      <c r="M11" s="342" t="s">
        <v>444</v>
      </c>
    </row>
    <row r="12" spans="1:13" ht="12.75" customHeight="1">
      <c r="A12" s="345"/>
      <c r="B12" s="345"/>
      <c r="C12" s="342" t="s">
        <v>445</v>
      </c>
      <c r="D12" s="349" t="s">
        <v>446</v>
      </c>
      <c r="E12" s="350"/>
      <c r="F12" s="342" t="s">
        <v>447</v>
      </c>
      <c r="G12" s="342" t="s">
        <v>477</v>
      </c>
      <c r="H12" s="349" t="s">
        <v>446</v>
      </c>
      <c r="I12" s="350"/>
      <c r="J12" s="342" t="s">
        <v>449</v>
      </c>
      <c r="K12" s="349" t="s">
        <v>446</v>
      </c>
      <c r="L12" s="350"/>
      <c r="M12" s="345"/>
    </row>
    <row r="13" spans="1:13" ht="1.5" customHeight="1" thickBot="1">
      <c r="A13" s="345"/>
      <c r="B13" s="345"/>
      <c r="C13" s="345"/>
      <c r="D13" s="351"/>
      <c r="E13" s="352"/>
      <c r="F13" s="345"/>
      <c r="G13" s="345"/>
      <c r="H13" s="351"/>
      <c r="I13" s="352"/>
      <c r="J13" s="345"/>
      <c r="K13" s="351"/>
      <c r="L13" s="352"/>
      <c r="M13" s="345"/>
    </row>
    <row r="14" spans="1:13" ht="16.5" thickBot="1">
      <c r="A14" s="345"/>
      <c r="B14" s="345"/>
      <c r="C14" s="345"/>
      <c r="D14" s="342" t="s">
        <v>450</v>
      </c>
      <c r="E14" s="342" t="s">
        <v>451</v>
      </c>
      <c r="F14" s="345"/>
      <c r="G14" s="345"/>
      <c r="H14" s="342" t="s">
        <v>450</v>
      </c>
      <c r="I14" s="342" t="s">
        <v>451</v>
      </c>
      <c r="J14" s="345"/>
      <c r="K14" s="342" t="s">
        <v>452</v>
      </c>
      <c r="L14" s="4" t="s">
        <v>453</v>
      </c>
      <c r="M14" s="345"/>
    </row>
    <row r="15" spans="1:13" ht="147.75" customHeight="1" thickBot="1">
      <c r="A15" s="343"/>
      <c r="B15" s="343"/>
      <c r="C15" s="343"/>
      <c r="D15" s="343"/>
      <c r="E15" s="343"/>
      <c r="F15" s="343"/>
      <c r="G15" s="343"/>
      <c r="H15" s="343"/>
      <c r="I15" s="343"/>
      <c r="J15" s="343"/>
      <c r="K15" s="343"/>
      <c r="L15" s="4" t="s">
        <v>454</v>
      </c>
      <c r="M15" s="343"/>
    </row>
    <row r="16" spans="1:13" ht="16.5" thickBot="1">
      <c r="A16" s="5">
        <v>1</v>
      </c>
      <c r="B16" s="6">
        <v>2</v>
      </c>
      <c r="C16" s="6">
        <v>3</v>
      </c>
      <c r="D16" s="6">
        <v>4</v>
      </c>
      <c r="E16" s="6">
        <v>5</v>
      </c>
      <c r="F16" s="6">
        <v>6</v>
      </c>
      <c r="G16" s="6">
        <v>7</v>
      </c>
      <c r="H16" s="6">
        <v>8</v>
      </c>
      <c r="I16" s="6">
        <v>9</v>
      </c>
      <c r="J16" s="6">
        <v>10</v>
      </c>
      <c r="K16" s="6">
        <v>11</v>
      </c>
      <c r="L16" s="6">
        <v>12</v>
      </c>
      <c r="M16" s="6" t="s">
        <v>455</v>
      </c>
    </row>
    <row r="17" spans="1:13" ht="15.75" hidden="1">
      <c r="A17" s="7" t="s">
        <v>64</v>
      </c>
      <c r="B17" s="8" t="s">
        <v>456</v>
      </c>
      <c r="C17" s="9">
        <f>C18</f>
        <v>0</v>
      </c>
      <c r="D17" s="9">
        <f>D18</f>
        <v>0</v>
      </c>
      <c r="E17" s="9">
        <f>E18</f>
        <v>0</v>
      </c>
      <c r="F17" s="9">
        <f>G17+J17</f>
        <v>0</v>
      </c>
      <c r="G17" s="9">
        <f>G19</f>
        <v>0</v>
      </c>
      <c r="H17" s="9">
        <f>H19</f>
        <v>0</v>
      </c>
      <c r="I17" s="9">
        <f>I19</f>
        <v>0</v>
      </c>
      <c r="J17" s="9">
        <f>J18+J34</f>
        <v>0</v>
      </c>
      <c r="K17" s="9">
        <f>K18+K34</f>
        <v>0</v>
      </c>
      <c r="L17" s="9">
        <f>L18+L34</f>
        <v>0</v>
      </c>
      <c r="M17" s="10">
        <f>C17+F17</f>
        <v>0</v>
      </c>
    </row>
    <row r="18" spans="1:13" ht="15.75" hidden="1">
      <c r="A18" s="11" t="s">
        <v>65</v>
      </c>
      <c r="B18" s="12" t="s">
        <v>486</v>
      </c>
      <c r="C18" s="9"/>
      <c r="D18" s="9"/>
      <c r="E18" s="13"/>
      <c r="F18" s="9"/>
      <c r="G18" s="9"/>
      <c r="H18" s="9"/>
      <c r="I18" s="9"/>
      <c r="J18" s="69"/>
      <c r="K18" s="69"/>
      <c r="L18" s="9"/>
      <c r="M18" s="10"/>
    </row>
    <row r="19" spans="1:13" ht="15.75" hidden="1">
      <c r="A19" s="11" t="s">
        <v>65</v>
      </c>
      <c r="B19" s="12" t="s">
        <v>486</v>
      </c>
      <c r="C19" s="13"/>
      <c r="D19" s="13"/>
      <c r="E19" s="13"/>
      <c r="F19" s="9">
        <f>G19+J19</f>
        <v>0</v>
      </c>
      <c r="G19" s="13"/>
      <c r="H19" s="13"/>
      <c r="I19" s="13"/>
      <c r="J19" s="13"/>
      <c r="K19" s="13"/>
      <c r="L19" s="13"/>
      <c r="M19" s="10">
        <f>C19+F19</f>
        <v>0</v>
      </c>
    </row>
    <row r="20" spans="1:13" ht="15.75" hidden="1">
      <c r="A20" s="11">
        <v>60000</v>
      </c>
      <c r="B20" s="12" t="s">
        <v>458</v>
      </c>
      <c r="C20" s="13"/>
      <c r="D20" s="13"/>
      <c r="E20" s="13"/>
      <c r="F20" s="9">
        <f aca="true" t="shared" si="0" ref="F20:F91">G20+J20</f>
        <v>0</v>
      </c>
      <c r="G20" s="13"/>
      <c r="H20" s="13"/>
      <c r="I20" s="13"/>
      <c r="J20" s="13"/>
      <c r="K20" s="13"/>
      <c r="L20" s="13"/>
      <c r="M20" s="10">
        <f aca="true" t="shared" si="1" ref="M20:M91">C20+F20</f>
        <v>0</v>
      </c>
    </row>
    <row r="21" spans="1:13" ht="15.75" hidden="1">
      <c r="A21" s="11" t="s">
        <v>459</v>
      </c>
      <c r="B21" s="12" t="s">
        <v>460</v>
      </c>
      <c r="C21" s="13"/>
      <c r="D21" s="13"/>
      <c r="E21" s="13"/>
      <c r="F21" s="9">
        <f t="shared" si="0"/>
        <v>0</v>
      </c>
      <c r="G21" s="13"/>
      <c r="H21" s="13"/>
      <c r="I21" s="13"/>
      <c r="J21" s="13"/>
      <c r="K21" s="13"/>
      <c r="L21" s="13"/>
      <c r="M21" s="10">
        <f t="shared" si="1"/>
        <v>0</v>
      </c>
    </row>
    <row r="22" spans="1:13" ht="15.75" hidden="1">
      <c r="A22" s="11" t="s">
        <v>65</v>
      </c>
      <c r="B22" s="12" t="s">
        <v>486</v>
      </c>
      <c r="C22" s="13"/>
      <c r="D22" s="13"/>
      <c r="E22" s="14"/>
      <c r="F22" s="9">
        <f>G22+J22</f>
        <v>0</v>
      </c>
      <c r="G22" s="13"/>
      <c r="H22" s="13"/>
      <c r="I22" s="13"/>
      <c r="J22" s="13"/>
      <c r="K22" s="13"/>
      <c r="L22" s="13"/>
      <c r="M22" s="10">
        <f>C22+F22</f>
        <v>0</v>
      </c>
    </row>
    <row r="23" spans="1:13" ht="15.75">
      <c r="A23" s="7" t="s">
        <v>66</v>
      </c>
      <c r="B23" s="8" t="s">
        <v>461</v>
      </c>
      <c r="C23" s="9">
        <f>C24+C40+E5+C29</f>
        <v>94.566</v>
      </c>
      <c r="D23" s="9">
        <f aca="true" t="shared" si="2" ref="D23:L23">D24+D40</f>
        <v>0</v>
      </c>
      <c r="E23" s="9">
        <f t="shared" si="2"/>
        <v>0</v>
      </c>
      <c r="F23" s="9">
        <f>G23+J23</f>
        <v>100</v>
      </c>
      <c r="G23" s="9">
        <f t="shared" si="2"/>
        <v>0</v>
      </c>
      <c r="H23" s="9">
        <f t="shared" si="2"/>
        <v>0</v>
      </c>
      <c r="I23" s="9">
        <f t="shared" si="2"/>
        <v>0</v>
      </c>
      <c r="J23" s="9">
        <f t="shared" si="2"/>
        <v>100</v>
      </c>
      <c r="K23" s="9">
        <f t="shared" si="2"/>
        <v>100</v>
      </c>
      <c r="L23" s="9">
        <f t="shared" si="2"/>
        <v>0</v>
      </c>
      <c r="M23" s="10">
        <f>C23+F23</f>
        <v>194.566</v>
      </c>
    </row>
    <row r="24" spans="1:13" ht="31.5">
      <c r="A24" s="15" t="s">
        <v>67</v>
      </c>
      <c r="B24" s="16" t="s">
        <v>68</v>
      </c>
      <c r="C24" s="212">
        <v>94.566</v>
      </c>
      <c r="D24" s="13"/>
      <c r="E24" s="13"/>
      <c r="F24" s="9">
        <f t="shared" si="0"/>
        <v>100</v>
      </c>
      <c r="G24" s="13"/>
      <c r="H24" s="13"/>
      <c r="I24" s="13"/>
      <c r="J24" s="13">
        <v>100</v>
      </c>
      <c r="K24" s="13">
        <v>100</v>
      </c>
      <c r="L24" s="13"/>
      <c r="M24" s="10">
        <f>C24+F24</f>
        <v>194.566</v>
      </c>
    </row>
    <row r="25" spans="1:13" ht="15.75" hidden="1">
      <c r="A25" s="15"/>
      <c r="B25" s="16" t="s">
        <v>80</v>
      </c>
      <c r="C25" s="13"/>
      <c r="D25" s="13"/>
      <c r="E25" s="13"/>
      <c r="F25" s="9"/>
      <c r="G25" s="13"/>
      <c r="H25" s="13"/>
      <c r="I25" s="13"/>
      <c r="J25" s="13"/>
      <c r="K25" s="13"/>
      <c r="L25" s="13"/>
      <c r="M25" s="10"/>
    </row>
    <row r="26" spans="1:13" ht="31.5" hidden="1">
      <c r="A26" s="15"/>
      <c r="B26" s="16" t="s">
        <v>92</v>
      </c>
      <c r="C26" s="13"/>
      <c r="D26" s="13"/>
      <c r="E26" s="13"/>
      <c r="F26" s="9"/>
      <c r="G26" s="13"/>
      <c r="H26" s="13"/>
      <c r="I26" s="13"/>
      <c r="J26" s="13"/>
      <c r="K26" s="13"/>
      <c r="L26" s="13"/>
      <c r="M26" s="10">
        <f t="shared" si="1"/>
        <v>0</v>
      </c>
    </row>
    <row r="27" spans="1:13" ht="15.75" hidden="1">
      <c r="A27" s="15" t="s">
        <v>69</v>
      </c>
      <c r="B27" s="16" t="s">
        <v>70</v>
      </c>
      <c r="C27" s="13"/>
      <c r="D27" s="13"/>
      <c r="E27" s="13"/>
      <c r="F27" s="9">
        <f t="shared" si="0"/>
        <v>0</v>
      </c>
      <c r="G27" s="13"/>
      <c r="H27" s="13"/>
      <c r="I27" s="13"/>
      <c r="J27" s="13"/>
      <c r="K27" s="13"/>
      <c r="L27" s="13"/>
      <c r="M27" s="10">
        <f t="shared" si="1"/>
        <v>0</v>
      </c>
    </row>
    <row r="28" spans="1:13" ht="23.25" customHeight="1" hidden="1">
      <c r="A28" s="15" t="s">
        <v>71</v>
      </c>
      <c r="B28" s="16" t="s">
        <v>72</v>
      </c>
      <c r="C28" s="13"/>
      <c r="D28" s="13"/>
      <c r="E28" s="13"/>
      <c r="F28" s="9">
        <f t="shared" si="0"/>
        <v>0</v>
      </c>
      <c r="G28" s="13"/>
      <c r="H28" s="13"/>
      <c r="I28" s="13"/>
      <c r="J28" s="13"/>
      <c r="K28" s="13"/>
      <c r="L28" s="13"/>
      <c r="M28" s="10">
        <f>C28+F28</f>
        <v>0</v>
      </c>
    </row>
    <row r="29" spans="1:13" ht="33" customHeight="1" hidden="1">
      <c r="A29" s="15"/>
      <c r="B29" s="8" t="s">
        <v>73</v>
      </c>
      <c r="C29" s="13"/>
      <c r="D29" s="13"/>
      <c r="E29" s="13"/>
      <c r="F29" s="9">
        <f t="shared" si="0"/>
        <v>0</v>
      </c>
      <c r="G29" s="13"/>
      <c r="H29" s="13"/>
      <c r="I29" s="13"/>
      <c r="J29" s="13"/>
      <c r="K29" s="13"/>
      <c r="L29" s="13"/>
      <c r="M29" s="10">
        <f t="shared" si="1"/>
        <v>0</v>
      </c>
    </row>
    <row r="30" spans="1:13" ht="15.75" hidden="1">
      <c r="A30" s="15" t="s">
        <v>74</v>
      </c>
      <c r="B30" s="16" t="s">
        <v>75</v>
      </c>
      <c r="C30" s="14"/>
      <c r="D30" s="13"/>
      <c r="E30" s="13"/>
      <c r="F30" s="9">
        <f t="shared" si="0"/>
        <v>0</v>
      </c>
      <c r="G30" s="13"/>
      <c r="H30" s="13"/>
      <c r="I30" s="13"/>
      <c r="J30" s="13"/>
      <c r="K30" s="13"/>
      <c r="L30" s="13"/>
      <c r="M30" s="10">
        <f>C30+F30</f>
        <v>0</v>
      </c>
    </row>
    <row r="31" spans="1:13" ht="15.75" hidden="1">
      <c r="A31" s="15"/>
      <c r="B31" s="16" t="s">
        <v>80</v>
      </c>
      <c r="C31" s="13"/>
      <c r="D31" s="13"/>
      <c r="E31" s="13"/>
      <c r="F31" s="9"/>
      <c r="G31" s="13"/>
      <c r="H31" s="13"/>
      <c r="I31" s="13"/>
      <c r="J31" s="13"/>
      <c r="K31" s="13"/>
      <c r="L31" s="13"/>
      <c r="M31" s="10"/>
    </row>
    <row r="32" spans="1:13" ht="31.5" hidden="1">
      <c r="A32" s="15"/>
      <c r="B32" s="16" t="s">
        <v>619</v>
      </c>
      <c r="C32" s="13"/>
      <c r="D32" s="13"/>
      <c r="E32" s="13"/>
      <c r="F32" s="9">
        <f>G32+J32</f>
        <v>0</v>
      </c>
      <c r="G32" s="13"/>
      <c r="H32" s="13"/>
      <c r="I32" s="13"/>
      <c r="J32" s="13"/>
      <c r="K32" s="13"/>
      <c r="L32" s="13"/>
      <c r="M32" s="10">
        <f>C32+F32</f>
        <v>0</v>
      </c>
    </row>
    <row r="33" spans="1:13" ht="15.75" hidden="1">
      <c r="A33" s="15" t="s">
        <v>76</v>
      </c>
      <c r="B33" s="16" t="s">
        <v>77</v>
      </c>
      <c r="C33" s="13"/>
      <c r="D33" s="13"/>
      <c r="E33" s="13"/>
      <c r="F33" s="9">
        <f t="shared" si="0"/>
        <v>0</v>
      </c>
      <c r="G33" s="13"/>
      <c r="H33" s="13"/>
      <c r="I33" s="13"/>
      <c r="J33" s="13"/>
      <c r="K33" s="13"/>
      <c r="L33" s="13"/>
      <c r="M33" s="10">
        <f>C33+F33</f>
        <v>0</v>
      </c>
    </row>
    <row r="34" spans="1:13" ht="15.75" hidden="1">
      <c r="A34" s="15" t="s">
        <v>78</v>
      </c>
      <c r="B34" s="16" t="s">
        <v>79</v>
      </c>
      <c r="C34" s="13"/>
      <c r="D34" s="13"/>
      <c r="E34" s="13"/>
      <c r="F34" s="9">
        <f t="shared" si="0"/>
        <v>0</v>
      </c>
      <c r="G34" s="13"/>
      <c r="H34" s="13"/>
      <c r="I34" s="13"/>
      <c r="J34" s="13"/>
      <c r="K34" s="13"/>
      <c r="L34" s="13"/>
      <c r="M34" s="10">
        <f>C34+F34</f>
        <v>0</v>
      </c>
    </row>
    <row r="35" spans="1:13" ht="15.75" hidden="1">
      <c r="A35" s="15"/>
      <c r="B35" s="16" t="s">
        <v>80</v>
      </c>
      <c r="C35" s="13"/>
      <c r="D35" s="13"/>
      <c r="E35" s="13"/>
      <c r="F35" s="9">
        <f t="shared" si="0"/>
        <v>0</v>
      </c>
      <c r="G35" s="13"/>
      <c r="H35" s="13"/>
      <c r="I35" s="13"/>
      <c r="J35" s="13"/>
      <c r="K35" s="13"/>
      <c r="L35" s="13"/>
      <c r="M35" s="10">
        <f>C35+F35</f>
        <v>0</v>
      </c>
    </row>
    <row r="36" spans="1:13" ht="31.5" hidden="1">
      <c r="A36" s="15"/>
      <c r="B36" s="16" t="s">
        <v>81</v>
      </c>
      <c r="C36" s="13"/>
      <c r="D36" s="13"/>
      <c r="E36" s="13"/>
      <c r="F36" s="9">
        <f t="shared" si="0"/>
        <v>0</v>
      </c>
      <c r="G36" s="13"/>
      <c r="H36" s="13"/>
      <c r="I36" s="13"/>
      <c r="J36" s="13"/>
      <c r="K36" s="13"/>
      <c r="L36" s="13"/>
      <c r="M36" s="10">
        <f t="shared" si="1"/>
        <v>0</v>
      </c>
    </row>
    <row r="37" spans="1:13" ht="31.5" hidden="1">
      <c r="A37" s="15" t="s">
        <v>82</v>
      </c>
      <c r="B37" s="16" t="s">
        <v>83</v>
      </c>
      <c r="C37" s="13"/>
      <c r="D37" s="13"/>
      <c r="E37" s="13"/>
      <c r="F37" s="9">
        <f t="shared" si="0"/>
        <v>0</v>
      </c>
      <c r="G37" s="13"/>
      <c r="H37" s="13"/>
      <c r="I37" s="13"/>
      <c r="J37" s="13"/>
      <c r="K37" s="13"/>
      <c r="L37" s="13"/>
      <c r="M37" s="10">
        <f>C37+F37</f>
        <v>0</v>
      </c>
    </row>
    <row r="38" spans="1:13" ht="27" customHeight="1" hidden="1">
      <c r="A38" s="15" t="s">
        <v>84</v>
      </c>
      <c r="B38" s="16" t="s">
        <v>85</v>
      </c>
      <c r="C38" s="13"/>
      <c r="D38" s="13"/>
      <c r="E38" s="13"/>
      <c r="F38" s="9">
        <f t="shared" si="0"/>
        <v>0</v>
      </c>
      <c r="G38" s="13"/>
      <c r="H38" s="13"/>
      <c r="I38" s="13"/>
      <c r="J38" s="13"/>
      <c r="K38" s="13"/>
      <c r="L38" s="13"/>
      <c r="M38" s="10">
        <f t="shared" si="1"/>
        <v>0</v>
      </c>
    </row>
    <row r="39" spans="1:13" ht="15.75" hidden="1">
      <c r="A39" s="15" t="s">
        <v>86</v>
      </c>
      <c r="B39" s="16" t="s">
        <v>87</v>
      </c>
      <c r="C39" s="13"/>
      <c r="D39" s="13"/>
      <c r="E39" s="13"/>
      <c r="F39" s="9">
        <f t="shared" si="0"/>
        <v>0</v>
      </c>
      <c r="G39" s="13"/>
      <c r="H39" s="13"/>
      <c r="I39" s="13"/>
      <c r="J39" s="13"/>
      <c r="K39" s="13"/>
      <c r="L39" s="13"/>
      <c r="M39" s="10">
        <f t="shared" si="1"/>
        <v>0</v>
      </c>
    </row>
    <row r="40" spans="1:13" ht="15.75" hidden="1">
      <c r="A40" s="15" t="s">
        <v>88</v>
      </c>
      <c r="B40" s="16" t="s">
        <v>89</v>
      </c>
      <c r="C40" s="17"/>
      <c r="D40" s="13"/>
      <c r="E40" s="13"/>
      <c r="F40" s="9">
        <f>G40+J40</f>
        <v>0</v>
      </c>
      <c r="G40" s="13"/>
      <c r="H40" s="13"/>
      <c r="I40" s="13"/>
      <c r="J40" s="17">
        <f>J47</f>
        <v>0</v>
      </c>
      <c r="K40" s="17">
        <f>K47</f>
        <v>0</v>
      </c>
      <c r="L40" s="17"/>
      <c r="M40" s="10">
        <f>C40+F40</f>
        <v>0</v>
      </c>
    </row>
    <row r="41" spans="1:13" ht="15.75" hidden="1">
      <c r="A41" s="15"/>
      <c r="B41" s="16" t="s">
        <v>80</v>
      </c>
      <c r="C41" s="14"/>
      <c r="D41" s="13"/>
      <c r="E41" s="13"/>
      <c r="F41" s="9">
        <f t="shared" si="0"/>
        <v>0</v>
      </c>
      <c r="G41" s="13"/>
      <c r="H41" s="13"/>
      <c r="I41" s="13"/>
      <c r="J41" s="13"/>
      <c r="K41" s="13"/>
      <c r="L41" s="13"/>
      <c r="M41" s="10"/>
    </row>
    <row r="42" spans="1:13" ht="31.5" hidden="1">
      <c r="A42" s="15"/>
      <c r="B42" s="16" t="s">
        <v>91</v>
      </c>
      <c r="C42" s="14"/>
      <c r="D42" s="13"/>
      <c r="E42" s="13"/>
      <c r="F42" s="9">
        <f t="shared" si="0"/>
        <v>0</v>
      </c>
      <c r="G42" s="13"/>
      <c r="H42" s="13"/>
      <c r="I42" s="13"/>
      <c r="J42" s="13"/>
      <c r="K42" s="13"/>
      <c r="L42" s="13"/>
      <c r="M42" s="10">
        <f t="shared" si="1"/>
        <v>0</v>
      </c>
    </row>
    <row r="43" spans="1:13" ht="47.25" customHeight="1" hidden="1">
      <c r="A43" s="15"/>
      <c r="B43" s="16" t="s">
        <v>92</v>
      </c>
      <c r="C43" s="14"/>
      <c r="D43" s="13"/>
      <c r="E43" s="13"/>
      <c r="F43" s="9">
        <f t="shared" si="0"/>
        <v>0</v>
      </c>
      <c r="G43" s="13"/>
      <c r="H43" s="13"/>
      <c r="I43" s="13"/>
      <c r="J43" s="13"/>
      <c r="K43" s="13"/>
      <c r="L43" s="13"/>
      <c r="M43" s="10">
        <f t="shared" si="1"/>
        <v>0</v>
      </c>
    </row>
    <row r="44" spans="1:13" ht="31.5" hidden="1">
      <c r="A44" s="15"/>
      <c r="B44" s="18" t="s">
        <v>113</v>
      </c>
      <c r="C44" s="14"/>
      <c r="D44" s="13"/>
      <c r="E44" s="13"/>
      <c r="F44" s="9">
        <f t="shared" si="0"/>
        <v>0</v>
      </c>
      <c r="G44" s="13"/>
      <c r="H44" s="13"/>
      <c r="I44" s="13"/>
      <c r="J44" s="13"/>
      <c r="K44" s="13"/>
      <c r="L44" s="13"/>
      <c r="M44" s="10">
        <f t="shared" si="1"/>
        <v>0</v>
      </c>
    </row>
    <row r="45" spans="1:13" ht="15.75" hidden="1">
      <c r="A45" s="15"/>
      <c r="B45" s="18" t="s">
        <v>112</v>
      </c>
      <c r="C45" s="14"/>
      <c r="D45" s="13"/>
      <c r="E45" s="13"/>
      <c r="F45" s="9">
        <f t="shared" si="0"/>
        <v>0</v>
      </c>
      <c r="G45" s="13"/>
      <c r="H45" s="13"/>
      <c r="I45" s="13"/>
      <c r="J45" s="13"/>
      <c r="K45" s="13"/>
      <c r="L45" s="13"/>
      <c r="M45" s="10">
        <f t="shared" si="1"/>
        <v>0</v>
      </c>
    </row>
    <row r="46" spans="1:13" ht="47.25" hidden="1">
      <c r="A46" s="15"/>
      <c r="B46" s="16" t="s">
        <v>93</v>
      </c>
      <c r="C46" s="14"/>
      <c r="D46" s="13"/>
      <c r="E46" s="13"/>
      <c r="F46" s="9">
        <f t="shared" si="0"/>
        <v>0</v>
      </c>
      <c r="G46" s="13"/>
      <c r="H46" s="13"/>
      <c r="I46" s="13"/>
      <c r="J46" s="13"/>
      <c r="K46" s="13"/>
      <c r="L46" s="13"/>
      <c r="M46" s="10">
        <f t="shared" si="1"/>
        <v>0</v>
      </c>
    </row>
    <row r="47" spans="1:13" ht="31.5" hidden="1">
      <c r="A47" s="15"/>
      <c r="B47" s="16" t="s">
        <v>60</v>
      </c>
      <c r="C47" s="14"/>
      <c r="D47" s="13"/>
      <c r="E47" s="13"/>
      <c r="F47" s="9">
        <f t="shared" si="0"/>
        <v>0</v>
      </c>
      <c r="G47" s="13"/>
      <c r="H47" s="13"/>
      <c r="I47" s="13"/>
      <c r="J47" s="13"/>
      <c r="K47" s="13"/>
      <c r="L47" s="13"/>
      <c r="M47" s="10">
        <f t="shared" si="1"/>
        <v>0</v>
      </c>
    </row>
    <row r="48" spans="1:13" ht="31.5" hidden="1">
      <c r="A48" s="15"/>
      <c r="B48" s="16" t="s">
        <v>509</v>
      </c>
      <c r="C48" s="19"/>
      <c r="D48" s="13"/>
      <c r="E48" s="13"/>
      <c r="F48" s="9">
        <f t="shared" si="0"/>
        <v>0</v>
      </c>
      <c r="G48" s="13"/>
      <c r="H48" s="13"/>
      <c r="I48" s="13"/>
      <c r="J48" s="13"/>
      <c r="K48" s="13"/>
      <c r="L48" s="13"/>
      <c r="M48" s="10">
        <f>C48+F48</f>
        <v>0</v>
      </c>
    </row>
    <row r="49" spans="1:13" ht="31.5" hidden="1">
      <c r="A49" s="15" t="s">
        <v>95</v>
      </c>
      <c r="B49" s="16" t="s">
        <v>96</v>
      </c>
      <c r="C49" s="19"/>
      <c r="D49" s="13"/>
      <c r="E49" s="13"/>
      <c r="F49" s="9">
        <f t="shared" si="0"/>
        <v>0</v>
      </c>
      <c r="G49" s="13"/>
      <c r="H49" s="13"/>
      <c r="I49" s="13"/>
      <c r="J49" s="13"/>
      <c r="K49" s="13"/>
      <c r="L49" s="13"/>
      <c r="M49" s="10">
        <f t="shared" si="1"/>
        <v>0</v>
      </c>
    </row>
    <row r="50" spans="1:13" ht="15.75" hidden="1">
      <c r="A50" s="7" t="s">
        <v>97</v>
      </c>
      <c r="B50" s="8" t="s">
        <v>462</v>
      </c>
      <c r="C50" s="9">
        <f>C51+C52</f>
        <v>0</v>
      </c>
      <c r="D50" s="9">
        <f>D51+D52</f>
        <v>0</v>
      </c>
      <c r="E50" s="9">
        <f>E51+E52</f>
        <v>0</v>
      </c>
      <c r="F50" s="9">
        <f t="shared" si="0"/>
        <v>0</v>
      </c>
      <c r="G50" s="9">
        <f aca="true" t="shared" si="3" ref="G50:L50">G51+G52</f>
        <v>0</v>
      </c>
      <c r="H50" s="9">
        <f t="shared" si="3"/>
        <v>0</v>
      </c>
      <c r="I50" s="9">
        <f t="shared" si="3"/>
        <v>0</v>
      </c>
      <c r="J50" s="9">
        <f t="shared" si="3"/>
        <v>0</v>
      </c>
      <c r="K50" s="9">
        <f t="shared" si="3"/>
        <v>0</v>
      </c>
      <c r="L50" s="9">
        <f t="shared" si="3"/>
        <v>0</v>
      </c>
      <c r="M50" s="10">
        <f t="shared" si="1"/>
        <v>0</v>
      </c>
    </row>
    <row r="51" spans="1:13" ht="15.75" hidden="1">
      <c r="A51" s="11" t="s">
        <v>98</v>
      </c>
      <c r="B51" s="12" t="s">
        <v>99</v>
      </c>
      <c r="C51" s="13"/>
      <c r="D51" s="13"/>
      <c r="E51" s="13"/>
      <c r="F51" s="9">
        <f t="shared" si="0"/>
        <v>0</v>
      </c>
      <c r="G51" s="13"/>
      <c r="H51" s="13"/>
      <c r="I51" s="13"/>
      <c r="J51" s="13"/>
      <c r="K51" s="13"/>
      <c r="L51" s="13"/>
      <c r="M51" s="10">
        <f t="shared" si="1"/>
        <v>0</v>
      </c>
    </row>
    <row r="52" spans="1:13" ht="15.75" hidden="1">
      <c r="A52" s="11" t="s">
        <v>100</v>
      </c>
      <c r="B52" s="20" t="s">
        <v>101</v>
      </c>
      <c r="C52" s="13"/>
      <c r="D52" s="13"/>
      <c r="E52" s="13"/>
      <c r="F52" s="9">
        <f t="shared" si="0"/>
        <v>0</v>
      </c>
      <c r="G52" s="13"/>
      <c r="H52" s="13"/>
      <c r="I52" s="13"/>
      <c r="J52" s="13"/>
      <c r="K52" s="13"/>
      <c r="L52" s="13"/>
      <c r="M52" s="10">
        <f t="shared" si="1"/>
        <v>0</v>
      </c>
    </row>
    <row r="53" spans="1:13" ht="15.75" hidden="1">
      <c r="A53" s="15" t="s">
        <v>71</v>
      </c>
      <c r="B53" s="16" t="s">
        <v>72</v>
      </c>
      <c r="C53" s="13"/>
      <c r="D53" s="13"/>
      <c r="E53" s="13"/>
      <c r="F53" s="9">
        <f>G53+J53</f>
        <v>0</v>
      </c>
      <c r="G53" s="13"/>
      <c r="H53" s="13"/>
      <c r="I53" s="13"/>
      <c r="J53" s="13"/>
      <c r="K53" s="13"/>
      <c r="L53" s="13"/>
      <c r="M53" s="10">
        <f>C53+F53</f>
        <v>0</v>
      </c>
    </row>
    <row r="54" spans="1:13" ht="15.75">
      <c r="A54" s="7" t="s">
        <v>102</v>
      </c>
      <c r="B54" s="8" t="s">
        <v>463</v>
      </c>
      <c r="C54" s="9">
        <f>C82+C55+C83+C92</f>
        <v>-1052.662</v>
      </c>
      <c r="D54" s="9">
        <f aca="true" t="shared" si="4" ref="D54:M54">D82+D55+D83+D92</f>
        <v>0</v>
      </c>
      <c r="E54" s="9">
        <f t="shared" si="4"/>
        <v>0</v>
      </c>
      <c r="F54" s="9">
        <f t="shared" si="4"/>
        <v>0</v>
      </c>
      <c r="G54" s="9">
        <f t="shared" si="4"/>
        <v>0</v>
      </c>
      <c r="H54" s="9">
        <f t="shared" si="4"/>
        <v>0</v>
      </c>
      <c r="I54" s="9">
        <f t="shared" si="4"/>
        <v>0</v>
      </c>
      <c r="J54" s="9">
        <f t="shared" si="4"/>
        <v>0</v>
      </c>
      <c r="K54" s="9">
        <f t="shared" si="4"/>
        <v>0</v>
      </c>
      <c r="L54" s="9">
        <f t="shared" si="4"/>
        <v>0</v>
      </c>
      <c r="M54" s="10">
        <f t="shared" si="4"/>
        <v>-1052.662</v>
      </c>
    </row>
    <row r="55" spans="1:16" ht="15.75">
      <c r="A55" s="7"/>
      <c r="B55" s="8" t="s">
        <v>73</v>
      </c>
      <c r="C55" s="9">
        <f>C56+C57+C58+C59+C60+C61+C62+C63+C64+C65+C67+C68+C69+C70+C71+C72+C73+C74+C75+C76+C77+C78+C79+C91</f>
        <v>-1052.662</v>
      </c>
      <c r="D55" s="9">
        <f>D56+D57+D58+D59+D60+D61+D62+D63+D64+D65+D67+D68+D69+D70+D71+D72+D73+D74+D75+D76+D77+D78+D79+D91</f>
        <v>0</v>
      </c>
      <c r="E55" s="9">
        <f>E56+E57+E58+E59+E60+E61+E62+E63+E64+E65+E67+E68+E69+E70+E71+E72+E73+E74+E75+E76+E77+E78+E79+E91</f>
        <v>0</v>
      </c>
      <c r="F55" s="9">
        <f t="shared" si="0"/>
        <v>0</v>
      </c>
      <c r="G55" s="9">
        <f aca="true" t="shared" si="5" ref="G55:L55">G56+G57+G58+G59+G60+G61+G62+G63+G64+G65+G67+G68+G69+G70+G71+G72+G73+G74+G75+G76+G77+G78+G79+G91</f>
        <v>0</v>
      </c>
      <c r="H55" s="9">
        <f t="shared" si="5"/>
        <v>0</v>
      </c>
      <c r="I55" s="9">
        <f t="shared" si="5"/>
        <v>0</v>
      </c>
      <c r="J55" s="9">
        <f t="shared" si="5"/>
        <v>0</v>
      </c>
      <c r="K55" s="9">
        <f t="shared" si="5"/>
        <v>0</v>
      </c>
      <c r="L55" s="9">
        <f t="shared" si="5"/>
        <v>0</v>
      </c>
      <c r="M55" s="10">
        <f>C55+F55</f>
        <v>-1052.662</v>
      </c>
      <c r="P55" s="35"/>
    </row>
    <row r="56" spans="1:13" ht="163.5" customHeight="1">
      <c r="A56" s="15" t="s">
        <v>103</v>
      </c>
      <c r="B56" s="16" t="s">
        <v>104</v>
      </c>
      <c r="C56" s="13">
        <v>-430</v>
      </c>
      <c r="D56" s="13"/>
      <c r="E56" s="13"/>
      <c r="F56" s="9">
        <f t="shared" si="0"/>
        <v>0</v>
      </c>
      <c r="G56" s="13"/>
      <c r="H56" s="13"/>
      <c r="I56" s="13"/>
      <c r="J56" s="13"/>
      <c r="K56" s="13"/>
      <c r="L56" s="13"/>
      <c r="M56" s="10">
        <f t="shared" si="1"/>
        <v>-430</v>
      </c>
    </row>
    <row r="57" spans="1:13" ht="185.25" customHeight="1" hidden="1">
      <c r="A57" s="15" t="s">
        <v>256</v>
      </c>
      <c r="B57" s="16" t="s">
        <v>108</v>
      </c>
      <c r="C57" s="13"/>
      <c r="D57" s="13"/>
      <c r="E57" s="13"/>
      <c r="F57" s="9">
        <f t="shared" si="0"/>
        <v>0</v>
      </c>
      <c r="G57" s="13"/>
      <c r="H57" s="13"/>
      <c r="I57" s="13"/>
      <c r="J57" s="13"/>
      <c r="K57" s="13"/>
      <c r="L57" s="13"/>
      <c r="M57" s="10">
        <f t="shared" si="1"/>
        <v>0</v>
      </c>
    </row>
    <row r="58" spans="1:13" ht="203.25" customHeight="1" hidden="1">
      <c r="A58" s="15" t="s">
        <v>257</v>
      </c>
      <c r="B58" s="16" t="s">
        <v>109</v>
      </c>
      <c r="C58" s="13"/>
      <c r="D58" s="13"/>
      <c r="E58" s="13"/>
      <c r="F58" s="9">
        <f t="shared" si="0"/>
        <v>0</v>
      </c>
      <c r="G58" s="13"/>
      <c r="H58" s="13"/>
      <c r="I58" s="13"/>
      <c r="J58" s="13"/>
      <c r="K58" s="13"/>
      <c r="L58" s="13"/>
      <c r="M58" s="10">
        <f t="shared" si="1"/>
        <v>0</v>
      </c>
    </row>
    <row r="59" spans="1:13" ht="285.75" customHeight="1">
      <c r="A59" s="15" t="s">
        <v>110</v>
      </c>
      <c r="B59" s="16" t="s">
        <v>116</v>
      </c>
      <c r="C59" s="13">
        <v>30</v>
      </c>
      <c r="D59" s="13"/>
      <c r="E59" s="13"/>
      <c r="F59" s="9">
        <f t="shared" si="0"/>
        <v>0</v>
      </c>
      <c r="G59" s="13"/>
      <c r="H59" s="13"/>
      <c r="I59" s="13"/>
      <c r="J59" s="13"/>
      <c r="K59" s="13"/>
      <c r="L59" s="13"/>
      <c r="M59" s="10">
        <f t="shared" si="1"/>
        <v>30</v>
      </c>
    </row>
    <row r="60" spans="1:13" ht="279.75" customHeight="1">
      <c r="A60" s="15" t="s">
        <v>258</v>
      </c>
      <c r="B60" s="16" t="s">
        <v>135</v>
      </c>
      <c r="C60" s="13">
        <v>1.057</v>
      </c>
      <c r="D60" s="13"/>
      <c r="E60" s="13"/>
      <c r="F60" s="9">
        <f t="shared" si="0"/>
        <v>0</v>
      </c>
      <c r="G60" s="13"/>
      <c r="H60" s="13"/>
      <c r="I60" s="13"/>
      <c r="J60" s="13"/>
      <c r="K60" s="13"/>
      <c r="L60" s="13"/>
      <c r="M60" s="10">
        <f t="shared" si="1"/>
        <v>1.057</v>
      </c>
    </row>
    <row r="61" spans="1:13" ht="97.5" customHeight="1" hidden="1">
      <c r="A61" s="15" t="s">
        <v>136</v>
      </c>
      <c r="B61" s="16" t="s">
        <v>137</v>
      </c>
      <c r="C61" s="14"/>
      <c r="D61" s="13"/>
      <c r="E61" s="13"/>
      <c r="F61" s="9">
        <f t="shared" si="0"/>
        <v>0</v>
      </c>
      <c r="G61" s="13"/>
      <c r="H61" s="13"/>
      <c r="I61" s="13"/>
      <c r="J61" s="13"/>
      <c r="K61" s="13"/>
      <c r="L61" s="13"/>
      <c r="M61" s="10">
        <f t="shared" si="1"/>
        <v>0</v>
      </c>
    </row>
    <row r="62" spans="1:13" ht="63" hidden="1">
      <c r="A62" s="15" t="s">
        <v>138</v>
      </c>
      <c r="B62" s="16" t="s">
        <v>139</v>
      </c>
      <c r="C62" s="13"/>
      <c r="D62" s="13"/>
      <c r="E62" s="13"/>
      <c r="F62" s="9">
        <f t="shared" si="0"/>
        <v>0</v>
      </c>
      <c r="G62" s="13"/>
      <c r="H62" s="13"/>
      <c r="I62" s="13"/>
      <c r="J62" s="13"/>
      <c r="K62" s="13"/>
      <c r="L62" s="13"/>
      <c r="M62" s="10">
        <f t="shared" si="1"/>
        <v>0</v>
      </c>
    </row>
    <row r="63" spans="1:13" ht="87.75" customHeight="1" hidden="1">
      <c r="A63" s="15" t="s">
        <v>140</v>
      </c>
      <c r="B63" s="16" t="s">
        <v>141</v>
      </c>
      <c r="C63" s="14"/>
      <c r="D63" s="13"/>
      <c r="E63" s="13"/>
      <c r="F63" s="9">
        <f t="shared" si="0"/>
        <v>0</v>
      </c>
      <c r="G63" s="13"/>
      <c r="H63" s="13"/>
      <c r="I63" s="13"/>
      <c r="J63" s="13"/>
      <c r="K63" s="13"/>
      <c r="L63" s="13"/>
      <c r="M63" s="10">
        <f t="shared" si="1"/>
        <v>0</v>
      </c>
    </row>
    <row r="64" spans="1:13" ht="135.75" customHeight="1">
      <c r="A64" s="15">
        <v>90210</v>
      </c>
      <c r="B64" s="16" t="s">
        <v>224</v>
      </c>
      <c r="C64" s="13">
        <v>-52.662</v>
      </c>
      <c r="D64" s="13"/>
      <c r="E64" s="13"/>
      <c r="F64" s="9">
        <f t="shared" si="0"/>
        <v>0</v>
      </c>
      <c r="G64" s="13"/>
      <c r="H64" s="13"/>
      <c r="I64" s="13"/>
      <c r="J64" s="13"/>
      <c r="K64" s="13"/>
      <c r="L64" s="13"/>
      <c r="M64" s="10">
        <f t="shared" si="1"/>
        <v>-52.662</v>
      </c>
    </row>
    <row r="65" spans="1:13" ht="141.75" hidden="1">
      <c r="A65" s="15" t="s">
        <v>225</v>
      </c>
      <c r="B65" s="16" t="s">
        <v>226</v>
      </c>
      <c r="C65" s="13"/>
      <c r="D65" s="13"/>
      <c r="E65" s="13"/>
      <c r="F65" s="9">
        <f t="shared" si="0"/>
        <v>0</v>
      </c>
      <c r="G65" s="13"/>
      <c r="H65" s="13"/>
      <c r="I65" s="13"/>
      <c r="J65" s="13"/>
      <c r="K65" s="13"/>
      <c r="L65" s="13"/>
      <c r="M65" s="10">
        <f t="shared" si="1"/>
        <v>0</v>
      </c>
    </row>
    <row r="66" spans="1:13" ht="31.5" hidden="1">
      <c r="A66" s="15" t="s">
        <v>227</v>
      </c>
      <c r="B66" s="16" t="s">
        <v>228</v>
      </c>
      <c r="C66" s="13"/>
      <c r="D66" s="13"/>
      <c r="E66" s="13"/>
      <c r="F66" s="9">
        <f t="shared" si="0"/>
        <v>0</v>
      </c>
      <c r="G66" s="13"/>
      <c r="H66" s="13"/>
      <c r="I66" s="13"/>
      <c r="J66" s="13"/>
      <c r="K66" s="13"/>
      <c r="L66" s="13"/>
      <c r="M66" s="10">
        <f t="shared" si="1"/>
        <v>0</v>
      </c>
    </row>
    <row r="67" spans="1:13" ht="15.75" hidden="1">
      <c r="A67" s="15" t="s">
        <v>229</v>
      </c>
      <c r="B67" s="16" t="s">
        <v>230</v>
      </c>
      <c r="C67" s="13"/>
      <c r="D67" s="13"/>
      <c r="E67" s="13"/>
      <c r="F67" s="9">
        <f t="shared" si="0"/>
        <v>0</v>
      </c>
      <c r="G67" s="13"/>
      <c r="H67" s="13"/>
      <c r="I67" s="13"/>
      <c r="J67" s="13"/>
      <c r="K67" s="13"/>
      <c r="L67" s="13"/>
      <c r="M67" s="10">
        <f t="shared" si="1"/>
        <v>0</v>
      </c>
    </row>
    <row r="68" spans="1:13" ht="15.75" hidden="1">
      <c r="A68" s="15" t="s">
        <v>231</v>
      </c>
      <c r="B68" s="16" t="s">
        <v>232</v>
      </c>
      <c r="C68" s="13"/>
      <c r="D68" s="13"/>
      <c r="E68" s="13"/>
      <c r="F68" s="9">
        <f t="shared" si="0"/>
        <v>0</v>
      </c>
      <c r="G68" s="13"/>
      <c r="H68" s="13"/>
      <c r="I68" s="13"/>
      <c r="J68" s="13"/>
      <c r="K68" s="13"/>
      <c r="L68" s="13"/>
      <c r="M68" s="10">
        <f t="shared" si="1"/>
        <v>0</v>
      </c>
    </row>
    <row r="69" spans="1:13" ht="28.5" customHeight="1">
      <c r="A69" s="15" t="s">
        <v>233</v>
      </c>
      <c r="B69" s="16" t="s">
        <v>234</v>
      </c>
      <c r="C69" s="13">
        <v>5.276</v>
      </c>
      <c r="D69" s="13"/>
      <c r="E69" s="13"/>
      <c r="F69" s="9">
        <f t="shared" si="0"/>
        <v>0</v>
      </c>
      <c r="G69" s="13"/>
      <c r="H69" s="13"/>
      <c r="I69" s="13"/>
      <c r="J69" s="13"/>
      <c r="K69" s="13"/>
      <c r="L69" s="13"/>
      <c r="M69" s="10">
        <f t="shared" si="1"/>
        <v>5.276</v>
      </c>
    </row>
    <row r="70" spans="1:13" ht="15.75" hidden="1">
      <c r="A70" s="15" t="s">
        <v>235</v>
      </c>
      <c r="B70" s="16" t="s">
        <v>236</v>
      </c>
      <c r="C70" s="13"/>
      <c r="D70" s="13"/>
      <c r="E70" s="13"/>
      <c r="F70" s="9">
        <f t="shared" si="0"/>
        <v>0</v>
      </c>
      <c r="G70" s="13"/>
      <c r="H70" s="13"/>
      <c r="I70" s="13"/>
      <c r="J70" s="13"/>
      <c r="K70" s="13"/>
      <c r="L70" s="13"/>
      <c r="M70" s="10">
        <f t="shared" si="1"/>
        <v>0</v>
      </c>
    </row>
    <row r="71" spans="1:13" ht="15.75">
      <c r="A71" s="15" t="s">
        <v>237</v>
      </c>
      <c r="B71" s="16" t="s">
        <v>238</v>
      </c>
      <c r="C71" s="13">
        <v>-200</v>
      </c>
      <c r="D71" s="13"/>
      <c r="E71" s="13"/>
      <c r="F71" s="9">
        <f t="shared" si="0"/>
        <v>0</v>
      </c>
      <c r="G71" s="13"/>
      <c r="H71" s="13"/>
      <c r="I71" s="13"/>
      <c r="J71" s="13"/>
      <c r="K71" s="13"/>
      <c r="L71" s="13"/>
      <c r="M71" s="10">
        <f t="shared" si="1"/>
        <v>-200</v>
      </c>
    </row>
    <row r="72" spans="1:13" ht="15.75">
      <c r="A72" s="15" t="s">
        <v>239</v>
      </c>
      <c r="B72" s="16" t="s">
        <v>240</v>
      </c>
      <c r="C72" s="13">
        <v>540</v>
      </c>
      <c r="D72" s="13"/>
      <c r="E72" s="13"/>
      <c r="F72" s="9">
        <f t="shared" si="0"/>
        <v>0</v>
      </c>
      <c r="G72" s="13"/>
      <c r="H72" s="13"/>
      <c r="I72" s="13"/>
      <c r="J72" s="13"/>
      <c r="K72" s="13"/>
      <c r="L72" s="13"/>
      <c r="M72" s="10">
        <f>C72+F72</f>
        <v>540</v>
      </c>
    </row>
    <row r="73" spans="1:13" ht="15.75">
      <c r="A73" s="15" t="s">
        <v>241</v>
      </c>
      <c r="B73" s="16" t="s">
        <v>242</v>
      </c>
      <c r="C73" s="13">
        <v>-130</v>
      </c>
      <c r="D73" s="13"/>
      <c r="E73" s="13"/>
      <c r="F73" s="9">
        <f t="shared" si="0"/>
        <v>0</v>
      </c>
      <c r="G73" s="13"/>
      <c r="H73" s="13"/>
      <c r="I73" s="13"/>
      <c r="J73" s="13"/>
      <c r="K73" s="13"/>
      <c r="L73" s="13"/>
      <c r="M73" s="10">
        <f t="shared" si="1"/>
        <v>-130</v>
      </c>
    </row>
    <row r="74" spans="1:13" ht="15.75" hidden="1">
      <c r="A74" s="15" t="s">
        <v>243</v>
      </c>
      <c r="B74" s="16" t="s">
        <v>244</v>
      </c>
      <c r="C74" s="13"/>
      <c r="D74" s="13"/>
      <c r="E74" s="13"/>
      <c r="F74" s="9">
        <f t="shared" si="0"/>
        <v>0</v>
      </c>
      <c r="G74" s="13"/>
      <c r="H74" s="13"/>
      <c r="I74" s="13"/>
      <c r="J74" s="13"/>
      <c r="K74" s="13"/>
      <c r="L74" s="13"/>
      <c r="M74" s="10">
        <f t="shared" si="1"/>
        <v>0</v>
      </c>
    </row>
    <row r="75" spans="1:13" ht="15.75" hidden="1">
      <c r="A75" s="15" t="s">
        <v>245</v>
      </c>
      <c r="B75" s="16" t="s">
        <v>246</v>
      </c>
      <c r="C75" s="13"/>
      <c r="D75" s="13"/>
      <c r="E75" s="13"/>
      <c r="F75" s="9">
        <f t="shared" si="0"/>
        <v>0</v>
      </c>
      <c r="G75" s="13"/>
      <c r="H75" s="13"/>
      <c r="I75" s="13"/>
      <c r="J75" s="13"/>
      <c r="K75" s="13"/>
      <c r="L75" s="13"/>
      <c r="M75" s="10">
        <f t="shared" si="1"/>
        <v>0</v>
      </c>
    </row>
    <row r="76" spans="1:13" ht="15.75" hidden="1">
      <c r="A76" s="15" t="s">
        <v>247</v>
      </c>
      <c r="B76" s="16" t="s">
        <v>248</v>
      </c>
      <c r="C76" s="13"/>
      <c r="D76" s="13"/>
      <c r="E76" s="13"/>
      <c r="F76" s="9">
        <f t="shared" si="0"/>
        <v>0</v>
      </c>
      <c r="G76" s="13"/>
      <c r="H76" s="13"/>
      <c r="I76" s="13"/>
      <c r="J76" s="13"/>
      <c r="K76" s="13"/>
      <c r="L76" s="13"/>
      <c r="M76" s="10">
        <f>C76+F76</f>
        <v>0</v>
      </c>
    </row>
    <row r="77" spans="1:13" ht="15.75">
      <c r="A77" s="15" t="s">
        <v>249</v>
      </c>
      <c r="B77" s="16" t="s">
        <v>250</v>
      </c>
      <c r="C77" s="13">
        <v>-210</v>
      </c>
      <c r="D77" s="13"/>
      <c r="E77" s="13"/>
      <c r="F77" s="9">
        <f t="shared" si="0"/>
        <v>0</v>
      </c>
      <c r="G77" s="13"/>
      <c r="H77" s="13"/>
      <c r="I77" s="13"/>
      <c r="J77" s="13"/>
      <c r="K77" s="13"/>
      <c r="L77" s="13"/>
      <c r="M77" s="10">
        <f t="shared" si="1"/>
        <v>-210</v>
      </c>
    </row>
    <row r="78" spans="1:13" ht="31.5">
      <c r="A78" s="15" t="s">
        <v>251</v>
      </c>
      <c r="B78" s="16" t="s">
        <v>252</v>
      </c>
      <c r="C78" s="13">
        <v>-600</v>
      </c>
      <c r="D78" s="13"/>
      <c r="E78" s="13"/>
      <c r="F78" s="9">
        <f t="shared" si="0"/>
        <v>0</v>
      </c>
      <c r="G78" s="13"/>
      <c r="H78" s="13"/>
      <c r="I78" s="13"/>
      <c r="J78" s="13"/>
      <c r="K78" s="13"/>
      <c r="L78" s="13"/>
      <c r="M78" s="10">
        <f t="shared" si="1"/>
        <v>-600</v>
      </c>
    </row>
    <row r="79" spans="1:13" ht="31.5">
      <c r="A79" s="15" t="s">
        <v>253</v>
      </c>
      <c r="B79" s="16" t="s">
        <v>273</v>
      </c>
      <c r="C79" s="13">
        <v>-6.333</v>
      </c>
      <c r="D79" s="13"/>
      <c r="E79" s="13"/>
      <c r="F79" s="9">
        <f t="shared" si="0"/>
        <v>0</v>
      </c>
      <c r="G79" s="13"/>
      <c r="H79" s="13"/>
      <c r="I79" s="13"/>
      <c r="J79" s="13"/>
      <c r="K79" s="13"/>
      <c r="L79" s="13"/>
      <c r="M79" s="10">
        <f t="shared" si="1"/>
        <v>-6.333</v>
      </c>
    </row>
    <row r="80" spans="1:13" ht="15.75" hidden="1">
      <c r="A80" s="15" t="s">
        <v>274</v>
      </c>
      <c r="B80" s="16" t="s">
        <v>275</v>
      </c>
      <c r="C80" s="13"/>
      <c r="D80" s="13"/>
      <c r="E80" s="13"/>
      <c r="F80" s="9">
        <f t="shared" si="0"/>
        <v>0</v>
      </c>
      <c r="G80" s="13"/>
      <c r="H80" s="13"/>
      <c r="I80" s="13"/>
      <c r="J80" s="13"/>
      <c r="K80" s="13"/>
      <c r="L80" s="13"/>
      <c r="M80" s="10">
        <f t="shared" si="1"/>
        <v>0</v>
      </c>
    </row>
    <row r="81" spans="1:13" ht="15.75" hidden="1">
      <c r="A81" s="15" t="s">
        <v>276</v>
      </c>
      <c r="B81" s="16" t="s">
        <v>299</v>
      </c>
      <c r="C81" s="13"/>
      <c r="D81" s="13"/>
      <c r="E81" s="13"/>
      <c r="F81" s="9">
        <f t="shared" si="0"/>
        <v>0</v>
      </c>
      <c r="G81" s="13"/>
      <c r="H81" s="13"/>
      <c r="I81" s="13"/>
      <c r="J81" s="13"/>
      <c r="K81" s="13"/>
      <c r="L81" s="13"/>
      <c r="M81" s="10">
        <f t="shared" si="1"/>
        <v>0</v>
      </c>
    </row>
    <row r="82" spans="1:13" ht="31.5" hidden="1">
      <c r="A82" s="15" t="s">
        <v>278</v>
      </c>
      <c r="B82" s="16" t="s">
        <v>279</v>
      </c>
      <c r="C82" s="13"/>
      <c r="D82" s="13"/>
      <c r="E82" s="13"/>
      <c r="F82" s="9">
        <f t="shared" si="0"/>
        <v>0</v>
      </c>
      <c r="G82" s="13"/>
      <c r="H82" s="13"/>
      <c r="I82" s="13"/>
      <c r="J82" s="13"/>
      <c r="K82" s="13"/>
      <c r="L82" s="13"/>
      <c r="M82" s="10">
        <f t="shared" si="1"/>
        <v>0</v>
      </c>
    </row>
    <row r="83" spans="1:13" ht="15.75" hidden="1">
      <c r="A83" s="15" t="s">
        <v>280</v>
      </c>
      <c r="B83" s="16" t="s">
        <v>281</v>
      </c>
      <c r="C83" s="13"/>
      <c r="D83" s="13"/>
      <c r="E83" s="13"/>
      <c r="F83" s="9">
        <f t="shared" si="0"/>
        <v>0</v>
      </c>
      <c r="G83" s="13"/>
      <c r="H83" s="13"/>
      <c r="I83" s="13"/>
      <c r="J83" s="13"/>
      <c r="K83" s="13"/>
      <c r="L83" s="13"/>
      <c r="M83" s="10">
        <f t="shared" si="1"/>
        <v>0</v>
      </c>
    </row>
    <row r="84" spans="1:13" ht="15.75" hidden="1">
      <c r="A84" s="15" t="s">
        <v>282</v>
      </c>
      <c r="B84" s="16" t="s">
        <v>283</v>
      </c>
      <c r="C84" s="13"/>
      <c r="D84" s="13"/>
      <c r="E84" s="13"/>
      <c r="F84" s="9">
        <f t="shared" si="0"/>
        <v>0</v>
      </c>
      <c r="G84" s="13"/>
      <c r="H84" s="13"/>
      <c r="I84" s="13"/>
      <c r="J84" s="13"/>
      <c r="K84" s="13"/>
      <c r="L84" s="13"/>
      <c r="M84" s="10">
        <f>C84+F84</f>
        <v>0</v>
      </c>
    </row>
    <row r="85" spans="1:13" ht="31.5" hidden="1">
      <c r="A85" s="15" t="s">
        <v>284</v>
      </c>
      <c r="B85" s="16" t="s">
        <v>285</v>
      </c>
      <c r="C85" s="13"/>
      <c r="D85" s="13"/>
      <c r="E85" s="13"/>
      <c r="F85" s="9">
        <f t="shared" si="0"/>
        <v>0</v>
      </c>
      <c r="G85" s="13"/>
      <c r="H85" s="13"/>
      <c r="I85" s="13"/>
      <c r="J85" s="13"/>
      <c r="K85" s="13"/>
      <c r="L85" s="13"/>
      <c r="M85" s="10">
        <f t="shared" si="1"/>
        <v>0</v>
      </c>
    </row>
    <row r="86" spans="1:13" ht="15.75" hidden="1">
      <c r="A86" s="15" t="s">
        <v>286</v>
      </c>
      <c r="B86" s="16" t="s">
        <v>287</v>
      </c>
      <c r="C86" s="13"/>
      <c r="D86" s="13"/>
      <c r="E86" s="13"/>
      <c r="F86" s="9">
        <f t="shared" si="0"/>
        <v>0</v>
      </c>
      <c r="G86" s="13"/>
      <c r="H86" s="13"/>
      <c r="I86" s="13"/>
      <c r="J86" s="13"/>
      <c r="K86" s="13"/>
      <c r="L86" s="13"/>
      <c r="M86" s="10">
        <f t="shared" si="1"/>
        <v>0</v>
      </c>
    </row>
    <row r="87" spans="1:13" ht="63" hidden="1">
      <c r="A87" s="15" t="s">
        <v>288</v>
      </c>
      <c r="B87" s="16" t="s">
        <v>289</v>
      </c>
      <c r="C87" s="13"/>
      <c r="D87" s="13"/>
      <c r="E87" s="13"/>
      <c r="F87" s="9">
        <f t="shared" si="0"/>
        <v>0</v>
      </c>
      <c r="G87" s="13"/>
      <c r="H87" s="13"/>
      <c r="I87" s="13"/>
      <c r="J87" s="13"/>
      <c r="K87" s="13"/>
      <c r="L87" s="13"/>
      <c r="M87" s="10">
        <f t="shared" si="1"/>
        <v>0</v>
      </c>
    </row>
    <row r="88" spans="1:13" ht="31.5" hidden="1">
      <c r="A88" s="15" t="s">
        <v>290</v>
      </c>
      <c r="B88" s="16" t="s">
        <v>513</v>
      </c>
      <c r="C88" s="13"/>
      <c r="D88" s="13"/>
      <c r="E88" s="13"/>
      <c r="F88" s="9">
        <f t="shared" si="0"/>
        <v>0</v>
      </c>
      <c r="G88" s="13"/>
      <c r="H88" s="13"/>
      <c r="I88" s="13"/>
      <c r="J88" s="13"/>
      <c r="K88" s="13"/>
      <c r="L88" s="13"/>
      <c r="M88" s="10">
        <f t="shared" si="1"/>
        <v>0</v>
      </c>
    </row>
    <row r="89" spans="1:13" ht="63" hidden="1">
      <c r="A89" s="15" t="s">
        <v>291</v>
      </c>
      <c r="B89" s="16" t="s">
        <v>293</v>
      </c>
      <c r="C89" s="13"/>
      <c r="D89" s="13"/>
      <c r="E89" s="13"/>
      <c r="F89" s="9">
        <f t="shared" si="0"/>
        <v>0</v>
      </c>
      <c r="G89" s="13"/>
      <c r="H89" s="13"/>
      <c r="I89" s="13"/>
      <c r="J89" s="13"/>
      <c r="K89" s="13"/>
      <c r="L89" s="13"/>
      <c r="M89" s="10">
        <f t="shared" si="1"/>
        <v>0</v>
      </c>
    </row>
    <row r="90" spans="1:13" ht="15.75" hidden="1">
      <c r="A90" s="15" t="s">
        <v>294</v>
      </c>
      <c r="B90" s="16" t="s">
        <v>295</v>
      </c>
      <c r="C90" s="13"/>
      <c r="D90" s="13"/>
      <c r="E90" s="13"/>
      <c r="F90" s="9">
        <f t="shared" si="0"/>
        <v>0</v>
      </c>
      <c r="G90" s="13"/>
      <c r="H90" s="13"/>
      <c r="I90" s="13"/>
      <c r="J90" s="13"/>
      <c r="K90" s="13"/>
      <c r="L90" s="13"/>
      <c r="M90" s="10">
        <f t="shared" si="1"/>
        <v>0</v>
      </c>
    </row>
    <row r="91" spans="1:13" ht="31.5" hidden="1">
      <c r="A91" s="15" t="s">
        <v>296</v>
      </c>
      <c r="B91" s="16" t="s">
        <v>297</v>
      </c>
      <c r="C91" s="13"/>
      <c r="D91" s="13"/>
      <c r="E91" s="13"/>
      <c r="F91" s="9">
        <f t="shared" si="0"/>
        <v>0</v>
      </c>
      <c r="G91" s="13"/>
      <c r="H91" s="13"/>
      <c r="I91" s="13"/>
      <c r="J91" s="13"/>
      <c r="K91" s="13"/>
      <c r="L91" s="13"/>
      <c r="M91" s="10">
        <f t="shared" si="1"/>
        <v>0</v>
      </c>
    </row>
    <row r="92" spans="1:13" ht="31.5" hidden="1">
      <c r="A92" s="15" t="s">
        <v>298</v>
      </c>
      <c r="B92" s="16" t="s">
        <v>301</v>
      </c>
      <c r="C92" s="13"/>
      <c r="D92" s="13"/>
      <c r="E92" s="13"/>
      <c r="F92" s="9">
        <f>G92+J92</f>
        <v>0</v>
      </c>
      <c r="G92" s="13"/>
      <c r="H92" s="13"/>
      <c r="I92" s="13"/>
      <c r="J92" s="13"/>
      <c r="K92" s="13"/>
      <c r="L92" s="13"/>
      <c r="M92" s="10">
        <f>C92+F92</f>
        <v>0</v>
      </c>
    </row>
    <row r="93" spans="1:13" ht="15.75">
      <c r="A93" s="7">
        <v>110000</v>
      </c>
      <c r="B93" s="8" t="s">
        <v>466</v>
      </c>
      <c r="C93" s="9">
        <f>C95+C96</f>
        <v>0</v>
      </c>
      <c r="D93" s="9">
        <f aca="true" t="shared" si="6" ref="D93:L93">D95+D96</f>
        <v>0</v>
      </c>
      <c r="E93" s="9">
        <f t="shared" si="6"/>
        <v>0</v>
      </c>
      <c r="F93" s="9">
        <f>G93+J93</f>
        <v>-50</v>
      </c>
      <c r="G93" s="9">
        <f t="shared" si="6"/>
        <v>0</v>
      </c>
      <c r="H93" s="9">
        <f t="shared" si="6"/>
        <v>0</v>
      </c>
      <c r="I93" s="9">
        <f t="shared" si="6"/>
        <v>0</v>
      </c>
      <c r="J93" s="9">
        <f t="shared" si="6"/>
        <v>-50</v>
      </c>
      <c r="K93" s="9">
        <f t="shared" si="6"/>
        <v>-50</v>
      </c>
      <c r="L93" s="9">
        <f t="shared" si="6"/>
        <v>0</v>
      </c>
      <c r="M93" s="10">
        <f>C93+F93</f>
        <v>-50</v>
      </c>
    </row>
    <row r="94" spans="1:13" ht="15.75" hidden="1">
      <c r="A94" s="15">
        <v>110201</v>
      </c>
      <c r="B94" s="16" t="s">
        <v>302</v>
      </c>
      <c r="C94" s="13"/>
      <c r="D94" s="13"/>
      <c r="E94" s="13"/>
      <c r="F94" s="9">
        <f aca="true" t="shared" si="7" ref="F94:F158">G94+J94</f>
        <v>0</v>
      </c>
      <c r="G94" s="13"/>
      <c r="H94" s="13"/>
      <c r="I94" s="13"/>
      <c r="J94" s="13"/>
      <c r="K94" s="13"/>
      <c r="L94" s="13"/>
      <c r="M94" s="10">
        <f aca="true" t="shared" si="8" ref="M94:M154">C94+F94</f>
        <v>0</v>
      </c>
    </row>
    <row r="95" spans="1:13" ht="15.75" hidden="1">
      <c r="A95" s="15">
        <v>110202</v>
      </c>
      <c r="B95" s="16" t="s">
        <v>303</v>
      </c>
      <c r="C95" s="13"/>
      <c r="D95" s="13"/>
      <c r="E95" s="13"/>
      <c r="F95" s="9">
        <f t="shared" si="7"/>
        <v>0</v>
      </c>
      <c r="G95" s="13"/>
      <c r="H95" s="13"/>
      <c r="I95" s="13"/>
      <c r="J95" s="13"/>
      <c r="K95" s="13"/>
      <c r="L95" s="13"/>
      <c r="M95" s="10">
        <f t="shared" si="8"/>
        <v>0</v>
      </c>
    </row>
    <row r="96" spans="1:13" ht="23.25" customHeight="1">
      <c r="A96" s="15">
        <v>110204</v>
      </c>
      <c r="B96" s="16" t="s">
        <v>304</v>
      </c>
      <c r="C96" s="13"/>
      <c r="D96" s="13"/>
      <c r="E96" s="13"/>
      <c r="F96" s="9">
        <f>G96+J96</f>
        <v>-50</v>
      </c>
      <c r="G96" s="13"/>
      <c r="H96" s="13"/>
      <c r="I96" s="13"/>
      <c r="J96" s="13">
        <v>-50</v>
      </c>
      <c r="K96" s="13">
        <v>-50</v>
      </c>
      <c r="L96" s="13"/>
      <c r="M96" s="10">
        <f>C96+F96</f>
        <v>-50</v>
      </c>
    </row>
    <row r="97" spans="1:13" ht="15.75" hidden="1">
      <c r="A97" s="15">
        <v>110205</v>
      </c>
      <c r="B97" s="16" t="s">
        <v>305</v>
      </c>
      <c r="C97" s="13"/>
      <c r="D97" s="13"/>
      <c r="E97" s="13"/>
      <c r="F97" s="9">
        <f t="shared" si="7"/>
        <v>0</v>
      </c>
      <c r="G97" s="13"/>
      <c r="H97" s="13"/>
      <c r="I97" s="13"/>
      <c r="J97" s="13"/>
      <c r="K97" s="13"/>
      <c r="L97" s="13"/>
      <c r="M97" s="10">
        <f t="shared" si="8"/>
        <v>0</v>
      </c>
    </row>
    <row r="98" spans="1:13" ht="15.75" hidden="1">
      <c r="A98" s="15">
        <v>110502</v>
      </c>
      <c r="B98" s="16" t="s">
        <v>306</v>
      </c>
      <c r="C98" s="13"/>
      <c r="D98" s="13"/>
      <c r="E98" s="13"/>
      <c r="F98" s="9">
        <f t="shared" si="7"/>
        <v>0</v>
      </c>
      <c r="G98" s="13"/>
      <c r="H98" s="13"/>
      <c r="I98" s="13"/>
      <c r="J98" s="13"/>
      <c r="K98" s="13"/>
      <c r="L98" s="13"/>
      <c r="M98" s="10">
        <f t="shared" si="8"/>
        <v>0</v>
      </c>
    </row>
    <row r="99" spans="1:13" ht="15.75" hidden="1">
      <c r="A99" s="15"/>
      <c r="B99" s="16" t="s">
        <v>80</v>
      </c>
      <c r="C99" s="13"/>
      <c r="D99" s="13"/>
      <c r="E99" s="13"/>
      <c r="F99" s="9">
        <f t="shared" si="7"/>
        <v>0</v>
      </c>
      <c r="G99" s="13"/>
      <c r="H99" s="13"/>
      <c r="I99" s="13"/>
      <c r="J99" s="13"/>
      <c r="K99" s="13"/>
      <c r="L99" s="13"/>
      <c r="M99" s="10">
        <f t="shared" si="8"/>
        <v>0</v>
      </c>
    </row>
    <row r="100" spans="1:13" ht="15.75" hidden="1">
      <c r="A100" s="15"/>
      <c r="B100" s="16" t="s">
        <v>307</v>
      </c>
      <c r="C100" s="13"/>
      <c r="D100" s="13"/>
      <c r="E100" s="13"/>
      <c r="F100" s="9">
        <f t="shared" si="7"/>
        <v>0</v>
      </c>
      <c r="G100" s="13"/>
      <c r="H100" s="13"/>
      <c r="I100" s="13"/>
      <c r="J100" s="13"/>
      <c r="K100" s="13"/>
      <c r="L100" s="13"/>
      <c r="M100" s="10">
        <f t="shared" si="8"/>
        <v>0</v>
      </c>
    </row>
    <row r="101" spans="1:13" ht="31.5" hidden="1">
      <c r="A101" s="15"/>
      <c r="B101" s="16" t="s">
        <v>308</v>
      </c>
      <c r="C101" s="13"/>
      <c r="D101" s="13"/>
      <c r="E101" s="13"/>
      <c r="F101" s="9">
        <f t="shared" si="7"/>
        <v>0</v>
      </c>
      <c r="G101" s="13"/>
      <c r="H101" s="13"/>
      <c r="I101" s="13"/>
      <c r="J101" s="13"/>
      <c r="K101" s="13"/>
      <c r="L101" s="13"/>
      <c r="M101" s="10">
        <f t="shared" si="8"/>
        <v>0</v>
      </c>
    </row>
    <row r="102" spans="1:13" ht="20.25" customHeight="1">
      <c r="A102" s="7">
        <v>120000</v>
      </c>
      <c r="B102" s="8" t="s">
        <v>468</v>
      </c>
      <c r="C102" s="9">
        <f>C103</f>
        <v>1</v>
      </c>
      <c r="D102" s="9">
        <f aca="true" t="shared" si="9" ref="D102:L102">D103</f>
        <v>0</v>
      </c>
      <c r="E102" s="9">
        <f t="shared" si="9"/>
        <v>0</v>
      </c>
      <c r="F102" s="9">
        <f t="shared" si="9"/>
        <v>0</v>
      </c>
      <c r="G102" s="9">
        <f t="shared" si="9"/>
        <v>0</v>
      </c>
      <c r="H102" s="9">
        <f t="shared" si="9"/>
        <v>0</v>
      </c>
      <c r="I102" s="9">
        <f t="shared" si="9"/>
        <v>0</v>
      </c>
      <c r="J102" s="9">
        <f t="shared" si="9"/>
        <v>0</v>
      </c>
      <c r="K102" s="9">
        <f t="shared" si="9"/>
        <v>0</v>
      </c>
      <c r="L102" s="9">
        <f t="shared" si="9"/>
        <v>0</v>
      </c>
      <c r="M102" s="10">
        <f>C102+F102</f>
        <v>1</v>
      </c>
    </row>
    <row r="103" spans="1:13" ht="20.25" customHeight="1">
      <c r="A103" s="11" t="s">
        <v>268</v>
      </c>
      <c r="B103" s="12" t="s">
        <v>524</v>
      </c>
      <c r="C103" s="13">
        <v>1</v>
      </c>
      <c r="D103" s="13"/>
      <c r="E103" s="13"/>
      <c r="F103" s="9">
        <f t="shared" si="7"/>
        <v>0</v>
      </c>
      <c r="G103" s="13"/>
      <c r="H103" s="13"/>
      <c r="I103" s="13"/>
      <c r="J103" s="13"/>
      <c r="K103" s="13"/>
      <c r="L103" s="13"/>
      <c r="M103" s="10">
        <f>C103+F103</f>
        <v>1</v>
      </c>
    </row>
    <row r="104" spans="1:13" ht="15.75" hidden="1">
      <c r="A104" s="7">
        <v>130000</v>
      </c>
      <c r="B104" s="8" t="s">
        <v>469</v>
      </c>
      <c r="C104" s="9">
        <f>C105+C106+C108+C109+C112+C113+C107</f>
        <v>0</v>
      </c>
      <c r="D104" s="9">
        <f>D105+D106+D108+D109+D112+D113+D107</f>
        <v>0</v>
      </c>
      <c r="E104" s="9">
        <f>E105+E106+E108+E109+E112+E113+E107</f>
        <v>0</v>
      </c>
      <c r="F104" s="9">
        <f t="shared" si="7"/>
        <v>0</v>
      </c>
      <c r="G104" s="9">
        <f aca="true" t="shared" si="10" ref="G104:L104">G105+G106+G108+G109+G112+G113+G107</f>
        <v>0</v>
      </c>
      <c r="H104" s="9">
        <f t="shared" si="10"/>
        <v>0</v>
      </c>
      <c r="I104" s="9">
        <f t="shared" si="10"/>
        <v>0</v>
      </c>
      <c r="J104" s="9">
        <f t="shared" si="10"/>
        <v>0</v>
      </c>
      <c r="K104" s="9">
        <f t="shared" si="10"/>
        <v>0</v>
      </c>
      <c r="L104" s="9">
        <f t="shared" si="10"/>
        <v>0</v>
      </c>
      <c r="M104" s="10">
        <f t="shared" si="8"/>
        <v>0</v>
      </c>
    </row>
    <row r="105" spans="1:13" ht="15.75" hidden="1">
      <c r="A105" s="15">
        <v>130102</v>
      </c>
      <c r="B105" s="16" t="s">
        <v>309</v>
      </c>
      <c r="C105" s="13"/>
      <c r="D105" s="13"/>
      <c r="E105" s="13"/>
      <c r="F105" s="9">
        <f t="shared" si="7"/>
        <v>0</v>
      </c>
      <c r="G105" s="13"/>
      <c r="H105" s="13"/>
      <c r="I105" s="13"/>
      <c r="J105" s="13"/>
      <c r="K105" s="13"/>
      <c r="L105" s="13"/>
      <c r="M105" s="10">
        <f t="shared" si="8"/>
        <v>0</v>
      </c>
    </row>
    <row r="106" spans="1:13" ht="31.5" hidden="1">
      <c r="A106" s="15">
        <v>130104</v>
      </c>
      <c r="B106" s="16" t="s">
        <v>310</v>
      </c>
      <c r="C106" s="13"/>
      <c r="D106" s="13"/>
      <c r="E106" s="13"/>
      <c r="F106" s="9">
        <f t="shared" si="7"/>
        <v>0</v>
      </c>
      <c r="G106" s="13"/>
      <c r="H106" s="13"/>
      <c r="I106" s="13"/>
      <c r="J106" s="13"/>
      <c r="K106" s="13"/>
      <c r="L106" s="13"/>
      <c r="M106" s="10">
        <f t="shared" si="8"/>
        <v>0</v>
      </c>
    </row>
    <row r="107" spans="1:13" ht="31.5" hidden="1">
      <c r="A107" s="15" t="s">
        <v>534</v>
      </c>
      <c r="B107" s="16" t="s">
        <v>618</v>
      </c>
      <c r="C107" s="13"/>
      <c r="D107" s="13"/>
      <c r="E107" s="13"/>
      <c r="F107" s="9">
        <f t="shared" si="7"/>
        <v>0</v>
      </c>
      <c r="G107" s="13"/>
      <c r="H107" s="13"/>
      <c r="I107" s="13"/>
      <c r="J107" s="13"/>
      <c r="K107" s="13"/>
      <c r="L107" s="13"/>
      <c r="M107" s="10">
        <f t="shared" si="8"/>
        <v>0</v>
      </c>
    </row>
    <row r="108" spans="1:13" ht="31.5" hidden="1">
      <c r="A108" s="15">
        <v>130107</v>
      </c>
      <c r="B108" s="16" t="s">
        <v>311</v>
      </c>
      <c r="C108" s="13"/>
      <c r="D108" s="13"/>
      <c r="E108" s="13"/>
      <c r="F108" s="9">
        <f t="shared" si="7"/>
        <v>0</v>
      </c>
      <c r="G108" s="13"/>
      <c r="H108" s="13"/>
      <c r="I108" s="13"/>
      <c r="J108" s="13"/>
      <c r="K108" s="13"/>
      <c r="L108" s="13"/>
      <c r="M108" s="10">
        <f t="shared" si="8"/>
        <v>0</v>
      </c>
    </row>
    <row r="109" spans="1:13" ht="15.75" hidden="1">
      <c r="A109" s="15">
        <v>130112</v>
      </c>
      <c r="B109" s="16" t="s">
        <v>312</v>
      </c>
      <c r="C109" s="13"/>
      <c r="D109" s="13"/>
      <c r="E109" s="13"/>
      <c r="F109" s="9">
        <f t="shared" si="7"/>
        <v>0</v>
      </c>
      <c r="G109" s="13">
        <f aca="true" t="shared" si="11" ref="G109:L109">G111</f>
        <v>0</v>
      </c>
      <c r="H109" s="13">
        <f t="shared" si="11"/>
        <v>0</v>
      </c>
      <c r="I109" s="13">
        <f t="shared" si="11"/>
        <v>0</v>
      </c>
      <c r="J109" s="13">
        <f t="shared" si="11"/>
        <v>0</v>
      </c>
      <c r="K109" s="13">
        <f t="shared" si="11"/>
        <v>0</v>
      </c>
      <c r="L109" s="13">
        <f t="shared" si="11"/>
        <v>0</v>
      </c>
      <c r="M109" s="10">
        <f t="shared" si="8"/>
        <v>0</v>
      </c>
    </row>
    <row r="110" spans="1:13" ht="15.75" hidden="1">
      <c r="A110" s="15"/>
      <c r="B110" s="16" t="s">
        <v>80</v>
      </c>
      <c r="C110" s="13"/>
      <c r="D110" s="13"/>
      <c r="E110" s="13"/>
      <c r="F110" s="9">
        <f t="shared" si="7"/>
        <v>0</v>
      </c>
      <c r="G110" s="13"/>
      <c r="H110" s="13"/>
      <c r="I110" s="13"/>
      <c r="J110" s="13"/>
      <c r="K110" s="13"/>
      <c r="L110" s="13"/>
      <c r="M110" s="10">
        <f t="shared" si="8"/>
        <v>0</v>
      </c>
    </row>
    <row r="111" spans="1:13" ht="15.75" hidden="1">
      <c r="A111" s="15"/>
      <c r="B111" s="16" t="s">
        <v>313</v>
      </c>
      <c r="C111" s="13"/>
      <c r="D111" s="13"/>
      <c r="E111" s="13"/>
      <c r="F111" s="9">
        <f t="shared" si="7"/>
        <v>0</v>
      </c>
      <c r="G111" s="13"/>
      <c r="H111" s="13"/>
      <c r="I111" s="13"/>
      <c r="J111" s="13"/>
      <c r="K111" s="13"/>
      <c r="L111" s="13"/>
      <c r="M111" s="10">
        <f t="shared" si="8"/>
        <v>0</v>
      </c>
    </row>
    <row r="112" spans="1:13" ht="47.25" hidden="1">
      <c r="A112" s="15">
        <v>130201</v>
      </c>
      <c r="B112" s="16" t="s">
        <v>314</v>
      </c>
      <c r="C112" s="13"/>
      <c r="D112" s="13"/>
      <c r="E112" s="13"/>
      <c r="F112" s="9">
        <f t="shared" si="7"/>
        <v>0</v>
      </c>
      <c r="G112" s="13"/>
      <c r="H112" s="13"/>
      <c r="I112" s="13"/>
      <c r="J112" s="13"/>
      <c r="K112" s="13"/>
      <c r="L112" s="13"/>
      <c r="M112" s="10">
        <f t="shared" si="8"/>
        <v>0</v>
      </c>
    </row>
    <row r="113" spans="1:13" ht="31.5" hidden="1">
      <c r="A113" s="15">
        <v>130204</v>
      </c>
      <c r="B113" s="16" t="s">
        <v>315</v>
      </c>
      <c r="C113" s="14"/>
      <c r="D113" s="13"/>
      <c r="E113" s="13"/>
      <c r="F113" s="9">
        <f t="shared" si="7"/>
        <v>0</v>
      </c>
      <c r="G113" s="13"/>
      <c r="H113" s="13"/>
      <c r="I113" s="13"/>
      <c r="J113" s="13"/>
      <c r="K113" s="13"/>
      <c r="L113" s="13"/>
      <c r="M113" s="10">
        <f t="shared" si="8"/>
        <v>0</v>
      </c>
    </row>
    <row r="114" spans="1:13" ht="15.75" hidden="1">
      <c r="A114" s="11"/>
      <c r="B114" s="12"/>
      <c r="C114" s="13"/>
      <c r="D114" s="13"/>
      <c r="E114" s="13"/>
      <c r="F114" s="9">
        <f t="shared" si="7"/>
        <v>0</v>
      </c>
      <c r="G114" s="13"/>
      <c r="H114" s="13"/>
      <c r="I114" s="13"/>
      <c r="J114" s="13"/>
      <c r="K114" s="13"/>
      <c r="L114" s="13"/>
      <c r="M114" s="10">
        <f t="shared" si="8"/>
        <v>0</v>
      </c>
    </row>
    <row r="115" spans="1:13" ht="15.75" hidden="1">
      <c r="A115" s="11"/>
      <c r="B115" s="12"/>
      <c r="C115" s="13"/>
      <c r="D115" s="13"/>
      <c r="E115" s="13"/>
      <c r="F115" s="9">
        <f t="shared" si="7"/>
        <v>0</v>
      </c>
      <c r="G115" s="13"/>
      <c r="H115" s="13"/>
      <c r="I115" s="13"/>
      <c r="J115" s="13"/>
      <c r="K115" s="13"/>
      <c r="L115" s="13"/>
      <c r="M115" s="10">
        <f t="shared" si="8"/>
        <v>0</v>
      </c>
    </row>
    <row r="116" spans="1:13" ht="15.75" hidden="1">
      <c r="A116" s="11"/>
      <c r="B116" s="12"/>
      <c r="C116" s="13"/>
      <c r="D116" s="13"/>
      <c r="E116" s="13"/>
      <c r="F116" s="9">
        <f t="shared" si="7"/>
        <v>0</v>
      </c>
      <c r="G116" s="13"/>
      <c r="H116" s="13"/>
      <c r="I116" s="13"/>
      <c r="J116" s="13"/>
      <c r="K116" s="13"/>
      <c r="L116" s="13"/>
      <c r="M116" s="10">
        <f t="shared" si="8"/>
        <v>0</v>
      </c>
    </row>
    <row r="117" spans="1:13" ht="15.75" hidden="1">
      <c r="A117" s="11" t="s">
        <v>457</v>
      </c>
      <c r="B117" s="12" t="s">
        <v>457</v>
      </c>
      <c r="C117" s="13"/>
      <c r="D117" s="13"/>
      <c r="E117" s="13"/>
      <c r="F117" s="9">
        <f t="shared" si="7"/>
        <v>0</v>
      </c>
      <c r="G117" s="13"/>
      <c r="H117" s="13"/>
      <c r="I117" s="13"/>
      <c r="J117" s="13"/>
      <c r="K117" s="13"/>
      <c r="L117" s="13"/>
      <c r="M117" s="10">
        <f t="shared" si="8"/>
        <v>0</v>
      </c>
    </row>
    <row r="118" spans="1:13" ht="15.75" hidden="1">
      <c r="A118" s="21">
        <v>150000</v>
      </c>
      <c r="B118" s="8" t="s">
        <v>470</v>
      </c>
      <c r="C118" s="9">
        <f>C119</f>
        <v>0</v>
      </c>
      <c r="D118" s="9">
        <f>D119</f>
        <v>0</v>
      </c>
      <c r="E118" s="9">
        <f>E119</f>
        <v>0</v>
      </c>
      <c r="F118" s="9">
        <f t="shared" si="7"/>
        <v>0</v>
      </c>
      <c r="G118" s="9">
        <f aca="true" t="shared" si="12" ref="G118:L118">G119</f>
        <v>0</v>
      </c>
      <c r="H118" s="9">
        <f t="shared" si="12"/>
        <v>0</v>
      </c>
      <c r="I118" s="9">
        <f t="shared" si="12"/>
        <v>0</v>
      </c>
      <c r="J118" s="9">
        <f t="shared" si="12"/>
        <v>0</v>
      </c>
      <c r="K118" s="9">
        <f t="shared" si="12"/>
        <v>0</v>
      </c>
      <c r="L118" s="9">
        <f t="shared" si="12"/>
        <v>0</v>
      </c>
      <c r="M118" s="10">
        <f t="shared" si="8"/>
        <v>0</v>
      </c>
    </row>
    <row r="119" spans="1:13" ht="15.75" hidden="1">
      <c r="A119" s="11" t="s">
        <v>643</v>
      </c>
      <c r="B119" s="12" t="s">
        <v>644</v>
      </c>
      <c r="C119" s="13"/>
      <c r="D119" s="13"/>
      <c r="E119" s="13"/>
      <c r="F119" s="9">
        <f t="shared" si="7"/>
        <v>0</v>
      </c>
      <c r="G119" s="13"/>
      <c r="H119" s="13"/>
      <c r="I119" s="13"/>
      <c r="J119" s="13"/>
      <c r="K119" s="13"/>
      <c r="L119" s="13"/>
      <c r="M119" s="10">
        <f t="shared" si="8"/>
        <v>0</v>
      </c>
    </row>
    <row r="120" spans="1:13" ht="31.5" hidden="1">
      <c r="A120" s="21">
        <v>160000</v>
      </c>
      <c r="B120" s="22" t="s">
        <v>316</v>
      </c>
      <c r="C120" s="9">
        <f>C121</f>
        <v>0</v>
      </c>
      <c r="D120" s="9">
        <f>D121</f>
        <v>0</v>
      </c>
      <c r="E120" s="9">
        <f>E121</f>
        <v>0</v>
      </c>
      <c r="F120" s="9">
        <f t="shared" si="7"/>
        <v>0</v>
      </c>
      <c r="G120" s="9">
        <f aca="true" t="shared" si="13" ref="G120:L120">G121</f>
        <v>0</v>
      </c>
      <c r="H120" s="9">
        <f t="shared" si="13"/>
        <v>0</v>
      </c>
      <c r="I120" s="9">
        <f t="shared" si="13"/>
        <v>0</v>
      </c>
      <c r="J120" s="9">
        <f t="shared" si="13"/>
        <v>0</v>
      </c>
      <c r="K120" s="9">
        <f t="shared" si="13"/>
        <v>0</v>
      </c>
      <c r="L120" s="9">
        <f t="shared" si="13"/>
        <v>0</v>
      </c>
      <c r="M120" s="10">
        <f t="shared" si="8"/>
        <v>0</v>
      </c>
    </row>
    <row r="121" spans="1:13" ht="31.5" hidden="1">
      <c r="A121" s="15">
        <v>160903</v>
      </c>
      <c r="B121" s="16" t="s">
        <v>317</v>
      </c>
      <c r="C121" s="13"/>
      <c r="D121" s="13"/>
      <c r="E121" s="13"/>
      <c r="F121" s="9">
        <f t="shared" si="7"/>
        <v>0</v>
      </c>
      <c r="G121" s="13"/>
      <c r="H121" s="13"/>
      <c r="I121" s="13"/>
      <c r="J121" s="13"/>
      <c r="K121" s="13"/>
      <c r="L121" s="13"/>
      <c r="M121" s="10">
        <f t="shared" si="8"/>
        <v>0</v>
      </c>
    </row>
    <row r="122" spans="1:13" ht="31.5" hidden="1">
      <c r="A122" s="21">
        <v>170000</v>
      </c>
      <c r="B122" s="22" t="s">
        <v>318</v>
      </c>
      <c r="C122" s="9">
        <f>C124+C125</f>
        <v>0</v>
      </c>
      <c r="D122" s="9">
        <f>D124+D125</f>
        <v>0</v>
      </c>
      <c r="E122" s="9">
        <f>E124+E125</f>
        <v>0</v>
      </c>
      <c r="F122" s="9">
        <f t="shared" si="7"/>
        <v>0</v>
      </c>
      <c r="G122" s="9">
        <f aca="true" t="shared" si="14" ref="G122:L122">G124+G125</f>
        <v>0</v>
      </c>
      <c r="H122" s="9">
        <f t="shared" si="14"/>
        <v>0</v>
      </c>
      <c r="I122" s="9">
        <f t="shared" si="14"/>
        <v>0</v>
      </c>
      <c r="J122" s="9">
        <f t="shared" si="14"/>
        <v>0</v>
      </c>
      <c r="K122" s="9">
        <f t="shared" si="14"/>
        <v>0</v>
      </c>
      <c r="L122" s="9">
        <f t="shared" si="14"/>
        <v>0</v>
      </c>
      <c r="M122" s="10">
        <f t="shared" si="8"/>
        <v>0</v>
      </c>
    </row>
    <row r="123" spans="1:13" ht="15.75" hidden="1">
      <c r="A123" s="21"/>
      <c r="B123" s="8" t="s">
        <v>73</v>
      </c>
      <c r="C123" s="9">
        <f>C124+C125</f>
        <v>0</v>
      </c>
      <c r="D123" s="9">
        <f aca="true" t="shared" si="15" ref="D123:L123">D124+D125</f>
        <v>0</v>
      </c>
      <c r="E123" s="9">
        <f t="shared" si="15"/>
        <v>0</v>
      </c>
      <c r="F123" s="9">
        <f t="shared" si="7"/>
        <v>0</v>
      </c>
      <c r="G123" s="9">
        <f t="shared" si="15"/>
        <v>0</v>
      </c>
      <c r="H123" s="9">
        <f t="shared" si="15"/>
        <v>0</v>
      </c>
      <c r="I123" s="9">
        <f t="shared" si="15"/>
        <v>0</v>
      </c>
      <c r="J123" s="9">
        <f t="shared" si="15"/>
        <v>0</v>
      </c>
      <c r="K123" s="9">
        <f t="shared" si="15"/>
        <v>0</v>
      </c>
      <c r="L123" s="9">
        <f t="shared" si="15"/>
        <v>0</v>
      </c>
      <c r="M123" s="10">
        <f t="shared" si="8"/>
        <v>0</v>
      </c>
    </row>
    <row r="124" spans="1:13" ht="31.5" hidden="1">
      <c r="A124" s="15">
        <v>170102</v>
      </c>
      <c r="B124" s="16" t="s">
        <v>321</v>
      </c>
      <c r="C124" s="13"/>
      <c r="D124" s="9"/>
      <c r="E124" s="9"/>
      <c r="F124" s="9">
        <f t="shared" si="7"/>
        <v>0</v>
      </c>
      <c r="G124" s="9"/>
      <c r="H124" s="9"/>
      <c r="I124" s="9"/>
      <c r="J124" s="9"/>
      <c r="K124" s="9"/>
      <c r="L124" s="9"/>
      <c r="M124" s="10">
        <f t="shared" si="8"/>
        <v>0</v>
      </c>
    </row>
    <row r="125" spans="1:13" ht="31.5" hidden="1">
      <c r="A125" s="15">
        <v>170302</v>
      </c>
      <c r="B125" s="16" t="s">
        <v>322</v>
      </c>
      <c r="C125" s="13"/>
      <c r="D125" s="9"/>
      <c r="E125" s="9"/>
      <c r="F125" s="9">
        <f t="shared" si="7"/>
        <v>0</v>
      </c>
      <c r="G125" s="9"/>
      <c r="H125" s="9"/>
      <c r="I125" s="9"/>
      <c r="J125" s="9"/>
      <c r="K125" s="9"/>
      <c r="L125" s="9"/>
      <c r="M125" s="10">
        <f t="shared" si="8"/>
        <v>0</v>
      </c>
    </row>
    <row r="126" spans="1:13" ht="15.75" hidden="1">
      <c r="A126" s="7">
        <v>180000</v>
      </c>
      <c r="B126" s="22" t="s">
        <v>471</v>
      </c>
      <c r="C126" s="9">
        <f>C127</f>
        <v>0</v>
      </c>
      <c r="D126" s="9">
        <f>D127</f>
        <v>0</v>
      </c>
      <c r="E126" s="9">
        <f>E127</f>
        <v>0</v>
      </c>
      <c r="F126" s="9">
        <f t="shared" si="7"/>
        <v>0</v>
      </c>
      <c r="G126" s="9">
        <f aca="true" t="shared" si="16" ref="G126:L126">G127</f>
        <v>0</v>
      </c>
      <c r="H126" s="9">
        <f t="shared" si="16"/>
        <v>0</v>
      </c>
      <c r="I126" s="9">
        <f t="shared" si="16"/>
        <v>0</v>
      </c>
      <c r="J126" s="9">
        <f t="shared" si="16"/>
        <v>0</v>
      </c>
      <c r="K126" s="9">
        <f t="shared" si="16"/>
        <v>0</v>
      </c>
      <c r="L126" s="9">
        <f t="shared" si="16"/>
        <v>0</v>
      </c>
      <c r="M126" s="10">
        <f t="shared" si="8"/>
        <v>0</v>
      </c>
    </row>
    <row r="127" spans="1:13" ht="15.75" hidden="1">
      <c r="A127" s="11" t="s">
        <v>467</v>
      </c>
      <c r="B127" s="16" t="s">
        <v>472</v>
      </c>
      <c r="C127" s="13"/>
      <c r="D127" s="13"/>
      <c r="E127" s="13"/>
      <c r="F127" s="9">
        <f t="shared" si="7"/>
        <v>0</v>
      </c>
      <c r="G127" s="13"/>
      <c r="H127" s="13"/>
      <c r="I127" s="13"/>
      <c r="J127" s="13"/>
      <c r="K127" s="13"/>
      <c r="L127" s="13"/>
      <c r="M127" s="10">
        <f t="shared" si="8"/>
        <v>0</v>
      </c>
    </row>
    <row r="128" spans="1:13" ht="31.5" hidden="1">
      <c r="A128" s="7">
        <v>200000</v>
      </c>
      <c r="B128" s="22" t="s">
        <v>473</v>
      </c>
      <c r="C128" s="9">
        <f>C129</f>
        <v>0</v>
      </c>
      <c r="D128" s="9">
        <f>D129</f>
        <v>0</v>
      </c>
      <c r="E128" s="9">
        <f>E129</f>
        <v>0</v>
      </c>
      <c r="F128" s="9">
        <f t="shared" si="7"/>
        <v>0</v>
      </c>
      <c r="G128" s="9">
        <f aca="true" t="shared" si="17" ref="G128:L128">G129</f>
        <v>0</v>
      </c>
      <c r="H128" s="9">
        <f t="shared" si="17"/>
        <v>0</v>
      </c>
      <c r="I128" s="9">
        <f t="shared" si="17"/>
        <v>0</v>
      </c>
      <c r="J128" s="9">
        <f t="shared" si="17"/>
        <v>0</v>
      </c>
      <c r="K128" s="9">
        <f t="shared" si="17"/>
        <v>0</v>
      </c>
      <c r="L128" s="9">
        <f t="shared" si="17"/>
        <v>0</v>
      </c>
      <c r="M128" s="10">
        <f t="shared" si="8"/>
        <v>0</v>
      </c>
    </row>
    <row r="129" spans="1:13" ht="15.75" hidden="1">
      <c r="A129" s="11" t="s">
        <v>464</v>
      </c>
      <c r="B129" s="16" t="s">
        <v>465</v>
      </c>
      <c r="C129" s="13"/>
      <c r="D129" s="13"/>
      <c r="E129" s="13"/>
      <c r="F129" s="9">
        <f t="shared" si="7"/>
        <v>0</v>
      </c>
      <c r="G129" s="13"/>
      <c r="H129" s="13"/>
      <c r="I129" s="13"/>
      <c r="J129" s="13"/>
      <c r="K129" s="13"/>
      <c r="L129" s="13"/>
      <c r="M129" s="10">
        <f t="shared" si="8"/>
        <v>0</v>
      </c>
    </row>
    <row r="130" spans="1:13" ht="31.5" hidden="1">
      <c r="A130" s="7">
        <v>210000</v>
      </c>
      <c r="B130" s="22" t="s">
        <v>476</v>
      </c>
      <c r="C130" s="9">
        <f>C131</f>
        <v>0</v>
      </c>
      <c r="D130" s="9">
        <f>D131</f>
        <v>0</v>
      </c>
      <c r="E130" s="9">
        <f>E131</f>
        <v>0</v>
      </c>
      <c r="F130" s="9">
        <f t="shared" si="7"/>
        <v>0</v>
      </c>
      <c r="G130" s="9">
        <f aca="true" t="shared" si="18" ref="G130:L130">G131</f>
        <v>0</v>
      </c>
      <c r="H130" s="9">
        <f t="shared" si="18"/>
        <v>0</v>
      </c>
      <c r="I130" s="9">
        <f t="shared" si="18"/>
        <v>0</v>
      </c>
      <c r="J130" s="9">
        <f t="shared" si="18"/>
        <v>0</v>
      </c>
      <c r="K130" s="9">
        <f t="shared" si="18"/>
        <v>0</v>
      </c>
      <c r="L130" s="9">
        <f t="shared" si="18"/>
        <v>0</v>
      </c>
      <c r="M130" s="10">
        <f t="shared" si="8"/>
        <v>0</v>
      </c>
    </row>
    <row r="131" spans="1:13" ht="31.5" hidden="1">
      <c r="A131" s="147" t="s">
        <v>572</v>
      </c>
      <c r="B131" s="12" t="s">
        <v>573</v>
      </c>
      <c r="C131" s="14"/>
      <c r="D131" s="13"/>
      <c r="E131" s="13"/>
      <c r="F131" s="9">
        <f t="shared" si="7"/>
        <v>0</v>
      </c>
      <c r="G131" s="13"/>
      <c r="H131" s="13"/>
      <c r="I131" s="13"/>
      <c r="J131" s="13"/>
      <c r="K131" s="13"/>
      <c r="L131" s="13"/>
      <c r="M131" s="10">
        <f t="shared" si="8"/>
        <v>0</v>
      </c>
    </row>
    <row r="132" spans="1:13" ht="15.75" hidden="1">
      <c r="A132" s="7">
        <v>240000</v>
      </c>
      <c r="B132" s="8" t="s">
        <v>479</v>
      </c>
      <c r="C132" s="9">
        <f>C134</f>
        <v>0</v>
      </c>
      <c r="D132" s="9">
        <f>D134</f>
        <v>0</v>
      </c>
      <c r="E132" s="9">
        <f>E134</f>
        <v>0</v>
      </c>
      <c r="F132" s="9">
        <f>G132+J132</f>
        <v>0</v>
      </c>
      <c r="G132" s="9">
        <f aca="true" t="shared" si="19" ref="G132:L132">G134+G133</f>
        <v>0</v>
      </c>
      <c r="H132" s="9">
        <f t="shared" si="19"/>
        <v>0</v>
      </c>
      <c r="I132" s="9">
        <f t="shared" si="19"/>
        <v>0</v>
      </c>
      <c r="J132" s="9">
        <f t="shared" si="19"/>
        <v>0</v>
      </c>
      <c r="K132" s="9">
        <f t="shared" si="19"/>
        <v>0</v>
      </c>
      <c r="L132" s="9">
        <f t="shared" si="19"/>
        <v>0</v>
      </c>
      <c r="M132" s="10">
        <f t="shared" si="8"/>
        <v>0</v>
      </c>
    </row>
    <row r="133" spans="1:13" ht="15.75" hidden="1">
      <c r="A133" s="11" t="s">
        <v>606</v>
      </c>
      <c r="B133" s="12" t="s">
        <v>607</v>
      </c>
      <c r="C133" s="13"/>
      <c r="D133" s="13"/>
      <c r="E133" s="13"/>
      <c r="F133" s="9">
        <f t="shared" si="7"/>
        <v>0</v>
      </c>
      <c r="G133" s="13"/>
      <c r="H133" s="13"/>
      <c r="I133" s="13"/>
      <c r="J133" s="13"/>
      <c r="K133" s="13"/>
      <c r="L133" s="13"/>
      <c r="M133" s="10">
        <f t="shared" si="8"/>
        <v>0</v>
      </c>
    </row>
    <row r="134" spans="1:13" ht="47.25" hidden="1">
      <c r="A134" s="11">
        <v>240900</v>
      </c>
      <c r="B134" s="12" t="s">
        <v>323</v>
      </c>
      <c r="C134" s="23"/>
      <c r="D134" s="23"/>
      <c r="E134" s="23"/>
      <c r="F134" s="9">
        <f>G134+J134</f>
        <v>0</v>
      </c>
      <c r="G134" s="13"/>
      <c r="H134" s="23"/>
      <c r="I134" s="23"/>
      <c r="J134" s="13"/>
      <c r="K134" s="23"/>
      <c r="L134" s="23"/>
      <c r="M134" s="10">
        <f t="shared" si="8"/>
        <v>0</v>
      </c>
    </row>
    <row r="135" spans="1:13" ht="15.75" hidden="1">
      <c r="A135" s="11"/>
      <c r="B135" s="12" t="s">
        <v>132</v>
      </c>
      <c r="C135" s="23"/>
      <c r="D135" s="23"/>
      <c r="E135" s="23"/>
      <c r="F135" s="9"/>
      <c r="G135" s="13"/>
      <c r="H135" s="23"/>
      <c r="I135" s="23"/>
      <c r="J135" s="13"/>
      <c r="K135" s="23"/>
      <c r="L135" s="23"/>
      <c r="M135" s="10"/>
    </row>
    <row r="136" spans="1:13" ht="59.25" customHeight="1" hidden="1">
      <c r="A136" s="11"/>
      <c r="B136" s="12" t="s">
        <v>364</v>
      </c>
      <c r="C136" s="13"/>
      <c r="D136" s="23"/>
      <c r="E136" s="23"/>
      <c r="F136" s="9"/>
      <c r="G136" s="13"/>
      <c r="H136" s="23"/>
      <c r="I136" s="23"/>
      <c r="J136" s="13"/>
      <c r="K136" s="23"/>
      <c r="L136" s="23"/>
      <c r="M136" s="10">
        <f aca="true" t="shared" si="20" ref="M136:M144">C136+F136</f>
        <v>0</v>
      </c>
    </row>
    <row r="137" spans="1:13" ht="36" customHeight="1" hidden="1">
      <c r="A137" s="7" t="s">
        <v>415</v>
      </c>
      <c r="B137" s="8" t="s">
        <v>333</v>
      </c>
      <c r="C137" s="9">
        <f>C138</f>
        <v>0</v>
      </c>
      <c r="D137" s="9">
        <f aca="true" t="shared" si="21" ref="D137:L137">D138</f>
        <v>0</v>
      </c>
      <c r="E137" s="9">
        <f t="shared" si="21"/>
        <v>0</v>
      </c>
      <c r="F137" s="9">
        <f t="shared" si="21"/>
        <v>0</v>
      </c>
      <c r="G137" s="9">
        <f t="shared" si="21"/>
        <v>0</v>
      </c>
      <c r="H137" s="9">
        <f t="shared" si="21"/>
        <v>0</v>
      </c>
      <c r="I137" s="9">
        <f t="shared" si="21"/>
        <v>0</v>
      </c>
      <c r="J137" s="9">
        <f t="shared" si="21"/>
        <v>0</v>
      </c>
      <c r="K137" s="9">
        <f t="shared" si="21"/>
        <v>0</v>
      </c>
      <c r="L137" s="9">
        <f t="shared" si="21"/>
        <v>0</v>
      </c>
      <c r="M137" s="10">
        <f>C137+F137</f>
        <v>0</v>
      </c>
    </row>
    <row r="138" spans="1:13" ht="36" customHeight="1" hidden="1">
      <c r="A138" s="11" t="s">
        <v>332</v>
      </c>
      <c r="B138" s="12" t="s">
        <v>334</v>
      </c>
      <c r="C138" s="13"/>
      <c r="D138" s="13"/>
      <c r="E138" s="13"/>
      <c r="F138" s="9">
        <f>G138+J138</f>
        <v>0</v>
      </c>
      <c r="G138" s="13"/>
      <c r="H138" s="13"/>
      <c r="I138" s="13"/>
      <c r="J138" s="13"/>
      <c r="K138" s="13"/>
      <c r="L138" s="13"/>
      <c r="M138" s="10">
        <f>C138+F138</f>
        <v>0</v>
      </c>
    </row>
    <row r="139" spans="1:13" ht="17.25" customHeight="1">
      <c r="A139" s="7">
        <v>250000</v>
      </c>
      <c r="B139" s="8" t="s">
        <v>480</v>
      </c>
      <c r="C139" s="9">
        <f>C141+C140</f>
        <v>0</v>
      </c>
      <c r="D139" s="9">
        <f aca="true" t="shared" si="22" ref="D139:L139">D141+D140</f>
        <v>0</v>
      </c>
      <c r="E139" s="9">
        <f t="shared" si="22"/>
        <v>0</v>
      </c>
      <c r="F139" s="9">
        <f t="shared" si="7"/>
        <v>0</v>
      </c>
      <c r="G139" s="9">
        <f t="shared" si="22"/>
        <v>0</v>
      </c>
      <c r="H139" s="9">
        <f t="shared" si="22"/>
        <v>0</v>
      </c>
      <c r="I139" s="9">
        <f t="shared" si="22"/>
        <v>0</v>
      </c>
      <c r="J139" s="9">
        <f t="shared" si="22"/>
        <v>0</v>
      </c>
      <c r="K139" s="9">
        <f t="shared" si="22"/>
        <v>0</v>
      </c>
      <c r="L139" s="9">
        <f t="shared" si="22"/>
        <v>0</v>
      </c>
      <c r="M139" s="10">
        <f t="shared" si="20"/>
        <v>0</v>
      </c>
    </row>
    <row r="140" spans="1:13" ht="15.75" hidden="1">
      <c r="A140" s="15">
        <v>250102</v>
      </c>
      <c r="B140" s="16" t="s">
        <v>324</v>
      </c>
      <c r="C140" s="14"/>
      <c r="D140" s="14"/>
      <c r="E140" s="14"/>
      <c r="F140" s="24">
        <f t="shared" si="7"/>
        <v>0</v>
      </c>
      <c r="G140" s="14"/>
      <c r="H140" s="14"/>
      <c r="I140" s="14"/>
      <c r="J140" s="14"/>
      <c r="K140" s="13"/>
      <c r="L140" s="13"/>
      <c r="M140" s="10">
        <f t="shared" si="20"/>
        <v>0</v>
      </c>
    </row>
    <row r="141" spans="1:13" ht="15.75" hidden="1">
      <c r="A141" s="15">
        <v>250404</v>
      </c>
      <c r="B141" s="16" t="s">
        <v>325</v>
      </c>
      <c r="C141" s="17">
        <f>C143+C149+C144</f>
        <v>0</v>
      </c>
      <c r="D141" s="17">
        <f>D143+D149+D144</f>
        <v>0</v>
      </c>
      <c r="E141" s="17">
        <f aca="true" t="shared" si="23" ref="E141:L141">E143</f>
        <v>0</v>
      </c>
      <c r="F141" s="140">
        <f t="shared" si="23"/>
        <v>0</v>
      </c>
      <c r="G141" s="17">
        <f t="shared" si="23"/>
        <v>0</v>
      </c>
      <c r="H141" s="17">
        <f t="shared" si="23"/>
        <v>0</v>
      </c>
      <c r="I141" s="17">
        <f t="shared" si="23"/>
        <v>0</v>
      </c>
      <c r="J141" s="17">
        <f t="shared" si="23"/>
        <v>0</v>
      </c>
      <c r="K141" s="17">
        <f t="shared" si="23"/>
        <v>0</v>
      </c>
      <c r="L141" s="17">
        <f t="shared" si="23"/>
        <v>0</v>
      </c>
      <c r="M141" s="10">
        <f t="shared" si="20"/>
        <v>0</v>
      </c>
    </row>
    <row r="142" spans="1:13" ht="15.75" hidden="1">
      <c r="A142" s="15"/>
      <c r="B142" s="16" t="s">
        <v>80</v>
      </c>
      <c r="C142" s="13"/>
      <c r="D142" s="13"/>
      <c r="E142" s="13"/>
      <c r="F142" s="9">
        <f t="shared" si="7"/>
        <v>0</v>
      </c>
      <c r="G142" s="13"/>
      <c r="H142" s="13"/>
      <c r="I142" s="13"/>
      <c r="J142" s="13"/>
      <c r="K142" s="13"/>
      <c r="L142" s="13"/>
      <c r="M142" s="10"/>
    </row>
    <row r="143" spans="1:13" ht="100.5" customHeight="1" hidden="1">
      <c r="A143" s="15"/>
      <c r="B143" s="27" t="s">
        <v>6</v>
      </c>
      <c r="C143" s="14"/>
      <c r="D143" s="13"/>
      <c r="E143" s="13"/>
      <c r="F143" s="9">
        <f t="shared" si="7"/>
        <v>0</v>
      </c>
      <c r="G143" s="13"/>
      <c r="H143" s="13"/>
      <c r="I143" s="13"/>
      <c r="J143" s="13"/>
      <c r="K143" s="13"/>
      <c r="L143" s="13"/>
      <c r="M143" s="10">
        <f t="shared" si="20"/>
        <v>0</v>
      </c>
    </row>
    <row r="144" spans="1:13" ht="43.5" customHeight="1" hidden="1">
      <c r="A144" s="15"/>
      <c r="B144" s="27"/>
      <c r="C144" s="13"/>
      <c r="D144" s="13"/>
      <c r="E144" s="13"/>
      <c r="F144" s="9">
        <f t="shared" si="7"/>
        <v>0</v>
      </c>
      <c r="G144" s="13"/>
      <c r="H144" s="13"/>
      <c r="I144" s="13"/>
      <c r="J144" s="13"/>
      <c r="K144" s="13"/>
      <c r="L144" s="13"/>
      <c r="M144" s="10">
        <f t="shared" si="20"/>
        <v>0</v>
      </c>
    </row>
    <row r="145" spans="1:13" ht="47.25" hidden="1">
      <c r="A145" s="11"/>
      <c r="B145" s="16" t="s">
        <v>338</v>
      </c>
      <c r="C145" s="13"/>
      <c r="D145" s="13"/>
      <c r="E145" s="13"/>
      <c r="F145" s="9">
        <f t="shared" si="7"/>
        <v>0</v>
      </c>
      <c r="G145" s="13"/>
      <c r="H145" s="13"/>
      <c r="I145" s="13"/>
      <c r="J145" s="13"/>
      <c r="K145" s="13"/>
      <c r="L145" s="13"/>
      <c r="M145" s="10">
        <f t="shared" si="8"/>
        <v>0</v>
      </c>
    </row>
    <row r="146" spans="1:13" ht="31.5" hidden="1">
      <c r="A146" s="11"/>
      <c r="B146" s="1" t="s">
        <v>617</v>
      </c>
      <c r="C146" s="13"/>
      <c r="D146" s="13"/>
      <c r="E146" s="13"/>
      <c r="F146" s="9">
        <f t="shared" si="7"/>
        <v>0</v>
      </c>
      <c r="G146" s="13"/>
      <c r="H146" s="13"/>
      <c r="I146" s="13"/>
      <c r="J146" s="13"/>
      <c r="K146" s="13"/>
      <c r="L146" s="13"/>
      <c r="M146" s="10">
        <f t="shared" si="8"/>
        <v>0</v>
      </c>
    </row>
    <row r="147" spans="1:13" ht="47.25" hidden="1">
      <c r="A147" s="11"/>
      <c r="B147" s="16" t="s">
        <v>411</v>
      </c>
      <c r="C147" s="13"/>
      <c r="D147" s="13"/>
      <c r="E147" s="13"/>
      <c r="F147" s="9">
        <f t="shared" si="7"/>
        <v>0</v>
      </c>
      <c r="G147" s="13"/>
      <c r="H147" s="13"/>
      <c r="I147" s="13"/>
      <c r="J147" s="13"/>
      <c r="K147" s="13"/>
      <c r="L147" s="13"/>
      <c r="M147" s="10">
        <f>C147+F147</f>
        <v>0</v>
      </c>
    </row>
    <row r="148" spans="1:13" ht="47.25" hidden="1">
      <c r="A148" s="11"/>
      <c r="B148" s="16" t="s">
        <v>327</v>
      </c>
      <c r="C148" s="13"/>
      <c r="D148" s="13"/>
      <c r="E148" s="13"/>
      <c r="F148" s="9">
        <f>G148+J148</f>
        <v>0</v>
      </c>
      <c r="G148" s="13"/>
      <c r="H148" s="13"/>
      <c r="I148" s="13"/>
      <c r="J148" s="13"/>
      <c r="K148" s="13"/>
      <c r="L148" s="13"/>
      <c r="M148" s="10">
        <f>C148+F148</f>
        <v>0</v>
      </c>
    </row>
    <row r="149" spans="1:13" ht="15.75" hidden="1">
      <c r="A149" s="11"/>
      <c r="B149" s="16" t="s">
        <v>345</v>
      </c>
      <c r="C149" s="13"/>
      <c r="D149" s="13"/>
      <c r="E149" s="13"/>
      <c r="F149" s="9">
        <f t="shared" si="7"/>
        <v>0</v>
      </c>
      <c r="G149" s="13"/>
      <c r="H149" s="13"/>
      <c r="I149" s="13"/>
      <c r="J149" s="13"/>
      <c r="K149" s="13"/>
      <c r="L149" s="13"/>
      <c r="M149" s="10">
        <f t="shared" si="8"/>
        <v>0</v>
      </c>
    </row>
    <row r="150" spans="1:13" ht="15.75" hidden="1">
      <c r="A150" s="11"/>
      <c r="B150" s="12"/>
      <c r="C150" s="13"/>
      <c r="D150" s="13"/>
      <c r="E150" s="13"/>
      <c r="F150" s="9">
        <f t="shared" si="7"/>
        <v>0</v>
      </c>
      <c r="G150" s="13"/>
      <c r="H150" s="13"/>
      <c r="I150" s="13"/>
      <c r="J150" s="13"/>
      <c r="K150" s="13"/>
      <c r="L150" s="13"/>
      <c r="M150" s="10">
        <f t="shared" si="8"/>
        <v>0</v>
      </c>
    </row>
    <row r="151" spans="1:13" ht="0.75" customHeight="1" hidden="1">
      <c r="A151" s="11"/>
      <c r="B151" s="25"/>
      <c r="C151" s="13"/>
      <c r="D151" s="13"/>
      <c r="E151" s="13"/>
      <c r="F151" s="9">
        <f t="shared" si="7"/>
        <v>0</v>
      </c>
      <c r="G151" s="13"/>
      <c r="H151" s="13"/>
      <c r="I151" s="13"/>
      <c r="J151" s="13"/>
      <c r="K151" s="13"/>
      <c r="L151" s="13"/>
      <c r="M151" s="10">
        <f t="shared" si="8"/>
        <v>0</v>
      </c>
    </row>
    <row r="152" spans="1:13" ht="17.25" customHeight="1" hidden="1">
      <c r="A152" s="7"/>
      <c r="B152" s="8" t="s">
        <v>481</v>
      </c>
      <c r="C152" s="9">
        <f aca="true" t="shared" si="24" ref="C152:L152">C23+C54+C93+C104+C139+C130+C132+C122+C102+C137</f>
        <v>-957.096</v>
      </c>
      <c r="D152" s="9">
        <f t="shared" si="24"/>
        <v>0</v>
      </c>
      <c r="E152" s="9">
        <f t="shared" si="24"/>
        <v>0</v>
      </c>
      <c r="F152" s="9">
        <f t="shared" si="24"/>
        <v>50</v>
      </c>
      <c r="G152" s="9">
        <f t="shared" si="24"/>
        <v>0</v>
      </c>
      <c r="H152" s="9">
        <f t="shared" si="24"/>
        <v>0</v>
      </c>
      <c r="I152" s="9">
        <f t="shared" si="24"/>
        <v>0</v>
      </c>
      <c r="J152" s="9">
        <f t="shared" si="24"/>
        <v>50</v>
      </c>
      <c r="K152" s="9">
        <f t="shared" si="24"/>
        <v>50</v>
      </c>
      <c r="L152" s="9">
        <f t="shared" si="24"/>
        <v>0</v>
      </c>
      <c r="M152" s="10">
        <f>C152+F152</f>
        <v>-907.096</v>
      </c>
    </row>
    <row r="153" spans="1:13" ht="15.75" hidden="1">
      <c r="A153" s="7"/>
      <c r="B153" s="8" t="s">
        <v>482</v>
      </c>
      <c r="C153" s="9">
        <f>C157+C158+C159+C160+C161</f>
        <v>0</v>
      </c>
      <c r="D153" s="9">
        <f>D157+D158+D159+D160+D161</f>
        <v>0</v>
      </c>
      <c r="E153" s="9">
        <f>E157+E158+E159+E160+E161</f>
        <v>0</v>
      </c>
      <c r="F153" s="9">
        <f aca="true" t="shared" si="25" ref="F153:L153">F157+F158+F159+F160</f>
        <v>50</v>
      </c>
      <c r="G153" s="9">
        <f t="shared" si="25"/>
        <v>0</v>
      </c>
      <c r="H153" s="9">
        <f t="shared" si="25"/>
        <v>0</v>
      </c>
      <c r="I153" s="9">
        <f t="shared" si="25"/>
        <v>0</v>
      </c>
      <c r="J153" s="9">
        <f t="shared" si="25"/>
        <v>50</v>
      </c>
      <c r="K153" s="9">
        <f t="shared" si="25"/>
        <v>50</v>
      </c>
      <c r="L153" s="9">
        <f t="shared" si="25"/>
        <v>0</v>
      </c>
      <c r="M153" s="10">
        <f>C153+F153</f>
        <v>50</v>
      </c>
    </row>
    <row r="154" spans="1:13" ht="47.25" hidden="1">
      <c r="A154" s="26">
        <v>250311</v>
      </c>
      <c r="B154" s="27" t="s">
        <v>346</v>
      </c>
      <c r="C154" s="13"/>
      <c r="D154" s="13"/>
      <c r="E154" s="13"/>
      <c r="F154" s="82">
        <f t="shared" si="7"/>
        <v>0</v>
      </c>
      <c r="G154" s="13"/>
      <c r="H154" s="13"/>
      <c r="I154" s="13"/>
      <c r="J154" s="199"/>
      <c r="K154" s="199"/>
      <c r="L154" s="13"/>
      <c r="M154" s="10">
        <f t="shared" si="8"/>
        <v>0</v>
      </c>
    </row>
    <row r="155" spans="1:13" ht="31.5" hidden="1">
      <c r="A155" s="26">
        <v>250313</v>
      </c>
      <c r="B155" s="12" t="s">
        <v>62</v>
      </c>
      <c r="C155" s="13"/>
      <c r="D155" s="13"/>
      <c r="E155" s="13"/>
      <c r="F155" s="82">
        <f t="shared" si="7"/>
        <v>0</v>
      </c>
      <c r="G155" s="13"/>
      <c r="H155" s="13"/>
      <c r="I155" s="13"/>
      <c r="J155" s="199"/>
      <c r="K155" s="199"/>
      <c r="L155" s="13"/>
      <c r="M155" s="10">
        <f aca="true" t="shared" si="26" ref="M155:M161">C155+F155</f>
        <v>0</v>
      </c>
    </row>
    <row r="156" spans="1:13" ht="15.75" hidden="1">
      <c r="A156" s="11"/>
      <c r="B156" s="12" t="s">
        <v>347</v>
      </c>
      <c r="C156" s="13">
        <f>C161+C160</f>
        <v>0</v>
      </c>
      <c r="D156" s="13">
        <f>D161</f>
        <v>0</v>
      </c>
      <c r="E156" s="13">
        <f>E161</f>
        <v>0</v>
      </c>
      <c r="F156" s="9">
        <f aca="true" t="shared" si="27" ref="F156:L156">F157+F158+F159+F160</f>
        <v>50</v>
      </c>
      <c r="G156" s="13">
        <f t="shared" si="27"/>
        <v>0</v>
      </c>
      <c r="H156" s="13">
        <f t="shared" si="27"/>
        <v>0</v>
      </c>
      <c r="I156" s="13">
        <f t="shared" si="27"/>
        <v>0</v>
      </c>
      <c r="J156" s="13">
        <f t="shared" si="27"/>
        <v>50</v>
      </c>
      <c r="K156" s="13">
        <f t="shared" si="27"/>
        <v>50</v>
      </c>
      <c r="L156" s="13">
        <f t="shared" si="27"/>
        <v>0</v>
      </c>
      <c r="M156" s="10">
        <f>C156+F156</f>
        <v>50</v>
      </c>
    </row>
    <row r="157" spans="1:13" ht="15.75" hidden="1">
      <c r="A157" s="26" t="s">
        <v>261</v>
      </c>
      <c r="B157" s="27" t="s">
        <v>262</v>
      </c>
      <c r="C157" s="13"/>
      <c r="D157" s="13"/>
      <c r="E157" s="13"/>
      <c r="F157" s="9">
        <f t="shared" si="7"/>
        <v>0</v>
      </c>
      <c r="G157" s="13"/>
      <c r="H157" s="13"/>
      <c r="I157" s="13"/>
      <c r="J157" s="13"/>
      <c r="K157" s="13"/>
      <c r="L157" s="13"/>
      <c r="M157" s="10">
        <f t="shared" si="26"/>
        <v>0</v>
      </c>
    </row>
    <row r="158" spans="1:13" ht="31.5" hidden="1">
      <c r="A158" s="26" t="s">
        <v>267</v>
      </c>
      <c r="B158" s="12" t="s">
        <v>265</v>
      </c>
      <c r="C158" s="13"/>
      <c r="D158" s="13"/>
      <c r="E158" s="13"/>
      <c r="F158" s="9">
        <f t="shared" si="7"/>
        <v>0</v>
      </c>
      <c r="G158" s="13"/>
      <c r="H158" s="13"/>
      <c r="I158" s="13"/>
      <c r="J158" s="13"/>
      <c r="K158" s="13"/>
      <c r="L158" s="13"/>
      <c r="M158" s="10">
        <f t="shared" si="26"/>
        <v>0</v>
      </c>
    </row>
    <row r="159" spans="1:13" ht="15.75" hidden="1">
      <c r="A159" s="83">
        <v>250324</v>
      </c>
      <c r="B159" s="27" t="s">
        <v>262</v>
      </c>
      <c r="C159" s="13"/>
      <c r="D159" s="13"/>
      <c r="E159" s="13"/>
      <c r="F159" s="9">
        <f>G159+J159</f>
        <v>0</v>
      </c>
      <c r="G159" s="17"/>
      <c r="H159" s="14"/>
      <c r="I159" s="14"/>
      <c r="J159" s="17"/>
      <c r="K159" s="14"/>
      <c r="L159" s="13"/>
      <c r="M159" s="10">
        <f>C159+F159</f>
        <v>0</v>
      </c>
    </row>
    <row r="160" spans="1:13" ht="16.5" thickBot="1">
      <c r="A160" s="141" t="s">
        <v>475</v>
      </c>
      <c r="B160" s="142" t="s">
        <v>47</v>
      </c>
      <c r="C160" s="51"/>
      <c r="D160" s="51"/>
      <c r="E160" s="51"/>
      <c r="F160" s="154">
        <f>G160+J160</f>
        <v>50</v>
      </c>
      <c r="G160" s="143"/>
      <c r="H160" s="143"/>
      <c r="I160" s="143"/>
      <c r="J160" s="153">
        <v>50</v>
      </c>
      <c r="K160" s="153">
        <v>50</v>
      </c>
      <c r="L160" s="51"/>
      <c r="M160" s="10">
        <f>C160+F160</f>
        <v>50</v>
      </c>
    </row>
    <row r="161" spans="1:13" ht="48" hidden="1" thickBot="1">
      <c r="A161" s="198" t="s">
        <v>404</v>
      </c>
      <c r="B161" s="142" t="s">
        <v>405</v>
      </c>
      <c r="C161" s="143"/>
      <c r="D161" s="143"/>
      <c r="E161" s="143"/>
      <c r="F161" s="24">
        <f>G161+J161</f>
        <v>0</v>
      </c>
      <c r="G161" s="143"/>
      <c r="H161" s="143"/>
      <c r="I161" s="143"/>
      <c r="J161" s="143"/>
      <c r="K161" s="143"/>
      <c r="L161" s="143"/>
      <c r="M161" s="197">
        <f t="shared" si="26"/>
        <v>0</v>
      </c>
    </row>
    <row r="162" spans="1:13" ht="16.5" thickBot="1">
      <c r="A162" s="144"/>
      <c r="B162" s="145" t="s">
        <v>483</v>
      </c>
      <c r="C162" s="52">
        <f>C152+C153</f>
        <v>-957.096</v>
      </c>
      <c r="D162" s="52">
        <f aca="true" t="shared" si="28" ref="D162:L162">D152+D153</f>
        <v>0</v>
      </c>
      <c r="E162" s="52">
        <f t="shared" si="28"/>
        <v>0</v>
      </c>
      <c r="F162" s="52">
        <f>G162+J162</f>
        <v>100</v>
      </c>
      <c r="G162" s="52">
        <f t="shared" si="28"/>
        <v>0</v>
      </c>
      <c r="H162" s="52">
        <f t="shared" si="28"/>
        <v>0</v>
      </c>
      <c r="I162" s="52">
        <f t="shared" si="28"/>
        <v>0</v>
      </c>
      <c r="J162" s="52">
        <f t="shared" si="28"/>
        <v>100</v>
      </c>
      <c r="K162" s="52">
        <f t="shared" si="28"/>
        <v>100</v>
      </c>
      <c r="L162" s="52">
        <f t="shared" si="28"/>
        <v>0</v>
      </c>
      <c r="M162" s="10">
        <f>C162+F162</f>
        <v>-857.096</v>
      </c>
    </row>
    <row r="163" spans="1:13" ht="15.75">
      <c r="A163" s="30"/>
      <c r="B163" s="31"/>
      <c r="C163" s="31"/>
      <c r="D163" s="31"/>
      <c r="E163" s="31"/>
      <c r="F163" s="31"/>
      <c r="G163" s="31"/>
      <c r="H163" s="31"/>
      <c r="I163" s="31"/>
      <c r="J163" s="31"/>
      <c r="K163" s="31"/>
      <c r="L163" s="31"/>
      <c r="M163" s="31"/>
    </row>
    <row r="164" spans="1:13" ht="15.75">
      <c r="A164" s="32"/>
      <c r="B164" s="344"/>
      <c r="C164" s="344"/>
      <c r="D164" s="344"/>
      <c r="E164" s="344"/>
      <c r="F164" s="344"/>
      <c r="G164" s="344"/>
      <c r="H164" s="344"/>
      <c r="I164" s="344"/>
      <c r="J164" s="344"/>
      <c r="K164" s="344"/>
      <c r="L164" s="344"/>
      <c r="M164" s="344"/>
    </row>
    <row r="165" spans="1:13" ht="15.75">
      <c r="A165" s="32"/>
      <c r="B165" s="344"/>
      <c r="C165" s="344"/>
      <c r="D165" s="344"/>
      <c r="E165" s="344"/>
      <c r="F165" s="344"/>
      <c r="G165" s="344"/>
      <c r="H165" s="344"/>
      <c r="I165" s="344"/>
      <c r="J165" s="344"/>
      <c r="K165" s="344"/>
      <c r="L165" s="344"/>
      <c r="M165" s="344"/>
    </row>
    <row r="166" spans="1:13" ht="27.75" customHeight="1">
      <c r="A166" s="340" t="s">
        <v>263</v>
      </c>
      <c r="B166" s="340"/>
      <c r="C166" s="340"/>
      <c r="D166" s="340"/>
      <c r="E166" s="340"/>
      <c r="F166" s="2"/>
      <c r="G166" s="2"/>
      <c r="H166" s="2"/>
      <c r="I166" s="2"/>
      <c r="J166" s="2"/>
      <c r="K166" s="2"/>
      <c r="L166" s="341" t="s">
        <v>115</v>
      </c>
      <c r="M166" s="341"/>
    </row>
    <row r="167" spans="1:13" ht="15.75">
      <c r="A167" s="32"/>
      <c r="B167" s="340"/>
      <c r="C167" s="340"/>
      <c r="D167" s="340"/>
      <c r="E167" s="340"/>
      <c r="F167" s="340"/>
      <c r="G167" s="340"/>
      <c r="H167" s="340"/>
      <c r="I167" s="340"/>
      <c r="J167" s="340"/>
      <c r="K167" s="340"/>
      <c r="L167" s="340"/>
      <c r="M167" s="340"/>
    </row>
    <row r="168" spans="1:13" ht="15.75">
      <c r="A168" s="32"/>
      <c r="B168" s="340"/>
      <c r="C168" s="340"/>
      <c r="D168" s="340"/>
      <c r="E168" s="340"/>
      <c r="F168" s="340"/>
      <c r="G168" s="340"/>
      <c r="H168" s="340"/>
      <c r="I168" s="340"/>
      <c r="J168" s="340"/>
      <c r="K168" s="340"/>
      <c r="L168" s="340"/>
      <c r="M168" s="340"/>
    </row>
    <row r="169" spans="1:13" ht="36.75" customHeight="1">
      <c r="A169" s="341" t="s">
        <v>55</v>
      </c>
      <c r="B169" s="341"/>
      <c r="C169" s="341"/>
      <c r="D169" s="341"/>
      <c r="E169" s="341"/>
      <c r="F169" s="341"/>
      <c r="G169" s="341"/>
      <c r="H169" s="341"/>
      <c r="I169" s="341"/>
      <c r="J169" s="341"/>
      <c r="K169" s="341"/>
      <c r="L169" s="341"/>
      <c r="M169" s="341"/>
    </row>
    <row r="170" spans="1:13" ht="15.75">
      <c r="A170" s="32"/>
      <c r="B170" s="353"/>
      <c r="C170" s="353"/>
      <c r="D170" s="353"/>
      <c r="E170" s="353"/>
      <c r="F170" s="353"/>
      <c r="G170" s="353"/>
      <c r="H170" s="353"/>
      <c r="I170" s="353"/>
      <c r="J170" s="353"/>
      <c r="K170" s="353"/>
      <c r="L170" s="353"/>
      <c r="M170" s="353"/>
    </row>
    <row r="171" spans="1:13" ht="31.5">
      <c r="A171" s="36" t="s">
        <v>56</v>
      </c>
      <c r="B171" s="32"/>
      <c r="C171" s="32"/>
      <c r="D171" s="32"/>
      <c r="E171" s="32"/>
      <c r="F171" s="32"/>
      <c r="G171" s="32"/>
      <c r="H171" s="32" t="s">
        <v>90</v>
      </c>
      <c r="I171" s="32"/>
      <c r="J171" s="32"/>
      <c r="K171" s="32"/>
      <c r="L171" s="32"/>
      <c r="M171" s="32"/>
    </row>
    <row r="172" spans="1:13" ht="15.75">
      <c r="A172" s="32"/>
      <c r="B172" s="353"/>
      <c r="C172" s="353"/>
      <c r="D172" s="353"/>
      <c r="E172" s="353"/>
      <c r="F172" s="353"/>
      <c r="G172" s="353"/>
      <c r="H172" s="353"/>
      <c r="I172" s="353"/>
      <c r="J172" s="353"/>
      <c r="K172" s="353"/>
      <c r="L172" s="353"/>
      <c r="M172" s="353"/>
    </row>
    <row r="173" spans="1:13" ht="15.75">
      <c r="A173" s="32"/>
      <c r="B173" s="32"/>
      <c r="C173" s="37">
        <f>C162-3!C187</f>
        <v>0</v>
      </c>
      <c r="D173" s="37">
        <f>D162-3!D187</f>
        <v>0</v>
      </c>
      <c r="E173" s="37">
        <f>E162-3!E187</f>
        <v>0</v>
      </c>
      <c r="F173" s="37">
        <f>F162-3!F187</f>
        <v>0</v>
      </c>
      <c r="G173" s="37">
        <f>G162-3!G187</f>
        <v>0</v>
      </c>
      <c r="H173" s="37">
        <f>H162-3!H187</f>
        <v>0</v>
      </c>
      <c r="I173" s="37">
        <f>I162-3!I187</f>
        <v>0</v>
      </c>
      <c r="J173" s="37">
        <f>J162-3!J187</f>
        <v>0</v>
      </c>
      <c r="K173" s="37">
        <f>K162-3!K187</f>
        <v>0</v>
      </c>
      <c r="L173" s="37">
        <f>L162-3!L187</f>
        <v>0</v>
      </c>
      <c r="M173" s="37">
        <f>M162-3!M187</f>
        <v>0</v>
      </c>
    </row>
    <row r="174" spans="1:13" ht="15.75">
      <c r="A174" s="32"/>
      <c r="B174" s="353"/>
      <c r="C174" s="353"/>
      <c r="D174" s="353"/>
      <c r="E174" s="353"/>
      <c r="F174" s="353"/>
      <c r="G174" s="353"/>
      <c r="H174" s="353"/>
      <c r="I174" s="353"/>
      <c r="J174" s="353"/>
      <c r="K174" s="353"/>
      <c r="L174" s="353"/>
      <c r="M174" s="353"/>
    </row>
    <row r="175" spans="1:13" ht="15.75">
      <c r="A175" s="32"/>
      <c r="B175" s="353"/>
      <c r="C175" s="353"/>
      <c r="D175" s="353"/>
      <c r="E175" s="353"/>
      <c r="F175" s="353"/>
      <c r="G175" s="353"/>
      <c r="H175" s="353"/>
      <c r="I175" s="353"/>
      <c r="J175" s="353"/>
      <c r="K175" s="353"/>
      <c r="L175" s="353"/>
      <c r="M175" s="353"/>
    </row>
    <row r="176" spans="1:13" ht="15.75">
      <c r="A176" s="32"/>
      <c r="B176" s="353"/>
      <c r="C176" s="353"/>
      <c r="D176" s="353"/>
      <c r="E176" s="353"/>
      <c r="F176" s="353"/>
      <c r="G176" s="353"/>
      <c r="H176" s="353"/>
      <c r="I176" s="353"/>
      <c r="J176" s="353"/>
      <c r="K176" s="353"/>
      <c r="L176" s="353"/>
      <c r="M176" s="353"/>
    </row>
    <row r="177" spans="1:13" ht="15.75">
      <c r="A177" s="32"/>
      <c r="B177" s="353"/>
      <c r="C177" s="353"/>
      <c r="D177" s="353"/>
      <c r="E177" s="353"/>
      <c r="F177" s="353"/>
      <c r="G177" s="353"/>
      <c r="H177" s="353"/>
      <c r="I177" s="353"/>
      <c r="J177" s="353"/>
      <c r="K177" s="353"/>
      <c r="L177" s="353"/>
      <c r="M177" s="353"/>
    </row>
    <row r="178" spans="1:13" ht="15.75">
      <c r="A178" s="32"/>
      <c r="B178" s="353"/>
      <c r="C178" s="353"/>
      <c r="D178" s="353"/>
      <c r="E178" s="353"/>
      <c r="F178" s="353"/>
      <c r="G178" s="353"/>
      <c r="H178" s="353"/>
      <c r="I178" s="353"/>
      <c r="J178" s="353"/>
      <c r="K178" s="353"/>
      <c r="L178" s="353"/>
      <c r="M178" s="353"/>
    </row>
    <row r="179" spans="1:13" ht="15.75">
      <c r="A179" s="32"/>
      <c r="B179" s="353"/>
      <c r="C179" s="353"/>
      <c r="D179" s="353"/>
      <c r="E179" s="353"/>
      <c r="F179" s="353"/>
      <c r="G179" s="353"/>
      <c r="H179" s="353"/>
      <c r="I179" s="353"/>
      <c r="J179" s="353"/>
      <c r="K179" s="353"/>
      <c r="L179" s="353"/>
      <c r="M179" s="353"/>
    </row>
    <row r="180" spans="1:13" ht="15.75">
      <c r="A180" s="32"/>
      <c r="B180" s="353"/>
      <c r="C180" s="353"/>
      <c r="D180" s="353"/>
      <c r="E180" s="353"/>
      <c r="F180" s="353"/>
      <c r="G180" s="353"/>
      <c r="H180" s="353"/>
      <c r="I180" s="353"/>
      <c r="J180" s="353"/>
      <c r="K180" s="353"/>
      <c r="L180" s="353"/>
      <c r="M180" s="353"/>
    </row>
    <row r="181" spans="1:13" ht="15.75">
      <c r="A181" s="32"/>
      <c r="B181" s="353"/>
      <c r="C181" s="353"/>
      <c r="D181" s="353"/>
      <c r="E181" s="353"/>
      <c r="F181" s="353"/>
      <c r="G181" s="353"/>
      <c r="H181" s="353"/>
      <c r="I181" s="353"/>
      <c r="J181" s="353"/>
      <c r="K181" s="353"/>
      <c r="L181" s="353"/>
      <c r="M181" s="353"/>
    </row>
    <row r="182" spans="1:13" ht="15.75">
      <c r="A182" s="32"/>
      <c r="B182" s="353"/>
      <c r="C182" s="353"/>
      <c r="D182" s="353"/>
      <c r="E182" s="353"/>
      <c r="F182" s="353"/>
      <c r="G182" s="353"/>
      <c r="H182" s="353"/>
      <c r="I182" s="353"/>
      <c r="J182" s="353"/>
      <c r="K182" s="353"/>
      <c r="L182" s="353"/>
      <c r="M182" s="353"/>
    </row>
    <row r="183" spans="1:13" ht="15.75">
      <c r="A183" s="32"/>
      <c r="B183" s="353"/>
      <c r="C183" s="353"/>
      <c r="D183" s="353"/>
      <c r="E183" s="353"/>
      <c r="F183" s="353"/>
      <c r="G183" s="353"/>
      <c r="H183" s="353"/>
      <c r="I183" s="353"/>
      <c r="J183" s="353"/>
      <c r="K183" s="353"/>
      <c r="L183" s="353"/>
      <c r="M183" s="353"/>
    </row>
    <row r="184" spans="1:13" ht="15.75">
      <c r="A184" s="32"/>
      <c r="B184" s="353"/>
      <c r="C184" s="353"/>
      <c r="D184" s="353"/>
      <c r="E184" s="353"/>
      <c r="F184" s="353"/>
      <c r="G184" s="353"/>
      <c r="H184" s="353"/>
      <c r="I184" s="353"/>
      <c r="J184" s="353"/>
      <c r="K184" s="353"/>
      <c r="L184" s="353"/>
      <c r="M184" s="353"/>
    </row>
    <row r="185" spans="1:13" ht="15.75">
      <c r="A185" s="32"/>
      <c r="B185" s="353"/>
      <c r="C185" s="353"/>
      <c r="D185" s="353"/>
      <c r="E185" s="353"/>
      <c r="F185" s="353"/>
      <c r="G185" s="353"/>
      <c r="H185" s="353"/>
      <c r="I185" s="353"/>
      <c r="J185" s="353"/>
      <c r="K185" s="353"/>
      <c r="L185" s="353"/>
      <c r="M185" s="353"/>
    </row>
    <row r="186" spans="1:13" ht="15.75">
      <c r="A186" s="32"/>
      <c r="B186" s="353"/>
      <c r="C186" s="353"/>
      <c r="D186" s="353"/>
      <c r="E186" s="353"/>
      <c r="F186" s="353"/>
      <c r="G186" s="353"/>
      <c r="H186" s="353"/>
      <c r="I186" s="353"/>
      <c r="J186" s="353"/>
      <c r="K186" s="353"/>
      <c r="L186" s="353"/>
      <c r="M186" s="353"/>
    </row>
    <row r="187" spans="1:13" ht="15.75">
      <c r="A187" s="32"/>
      <c r="B187" s="353"/>
      <c r="C187" s="353"/>
      <c r="D187" s="353"/>
      <c r="E187" s="353"/>
      <c r="F187" s="353"/>
      <c r="G187" s="353"/>
      <c r="H187" s="353"/>
      <c r="I187" s="353"/>
      <c r="J187" s="353"/>
      <c r="K187" s="353"/>
      <c r="L187" s="353"/>
      <c r="M187" s="353"/>
    </row>
    <row r="188" spans="1:13" ht="15.75">
      <c r="A188" s="32"/>
      <c r="B188" s="353"/>
      <c r="C188" s="353"/>
      <c r="D188" s="353"/>
      <c r="E188" s="353"/>
      <c r="F188" s="353"/>
      <c r="G188" s="353"/>
      <c r="H188" s="353"/>
      <c r="I188" s="353"/>
      <c r="J188" s="353"/>
      <c r="K188" s="353"/>
      <c r="L188" s="353"/>
      <c r="M188" s="353"/>
    </row>
    <row r="189" spans="1:13" ht="15.75">
      <c r="A189" s="32"/>
      <c r="B189" s="353"/>
      <c r="C189" s="353"/>
      <c r="D189" s="353"/>
      <c r="E189" s="353"/>
      <c r="F189" s="353"/>
      <c r="G189" s="353"/>
      <c r="H189" s="353"/>
      <c r="I189" s="353"/>
      <c r="J189" s="353"/>
      <c r="K189" s="353"/>
      <c r="L189" s="353"/>
      <c r="M189" s="353"/>
    </row>
    <row r="190" spans="1:13" ht="15.75">
      <c r="A190" s="32"/>
      <c r="B190" s="353"/>
      <c r="C190" s="353"/>
      <c r="D190" s="353"/>
      <c r="E190" s="353"/>
      <c r="F190" s="353"/>
      <c r="G190" s="353"/>
      <c r="H190" s="353"/>
      <c r="I190" s="353"/>
      <c r="J190" s="353"/>
      <c r="K190" s="353"/>
      <c r="L190" s="353"/>
      <c r="M190" s="353"/>
    </row>
    <row r="191" spans="1:13" ht="15.75">
      <c r="A191" s="32"/>
      <c r="B191" s="353"/>
      <c r="C191" s="353"/>
      <c r="D191" s="353"/>
      <c r="E191" s="353"/>
      <c r="F191" s="353"/>
      <c r="G191" s="353"/>
      <c r="H191" s="353"/>
      <c r="I191" s="353"/>
      <c r="J191" s="353"/>
      <c r="K191" s="353"/>
      <c r="L191" s="353"/>
      <c r="M191" s="353"/>
    </row>
    <row r="192" spans="1:13" ht="15.75">
      <c r="A192" s="32"/>
      <c r="B192" s="353"/>
      <c r="C192" s="353"/>
      <c r="D192" s="353"/>
      <c r="E192" s="353"/>
      <c r="F192" s="353"/>
      <c r="G192" s="353"/>
      <c r="H192" s="353"/>
      <c r="I192" s="353"/>
      <c r="J192" s="353"/>
      <c r="K192" s="353"/>
      <c r="L192" s="353"/>
      <c r="M192" s="353"/>
    </row>
    <row r="193" spans="1:13" ht="15.75">
      <c r="A193" s="32"/>
      <c r="B193" s="353"/>
      <c r="C193" s="353"/>
      <c r="D193" s="353"/>
      <c r="E193" s="353"/>
      <c r="F193" s="353"/>
      <c r="G193" s="353"/>
      <c r="H193" s="353"/>
      <c r="I193" s="353"/>
      <c r="J193" s="353"/>
      <c r="K193" s="353"/>
      <c r="L193" s="353"/>
      <c r="M193" s="353"/>
    </row>
    <row r="194" spans="1:13" ht="15.75">
      <c r="A194" s="32"/>
      <c r="B194" s="353"/>
      <c r="C194" s="353"/>
      <c r="D194" s="353"/>
      <c r="E194" s="353"/>
      <c r="F194" s="353"/>
      <c r="G194" s="353"/>
      <c r="H194" s="353"/>
      <c r="I194" s="353"/>
      <c r="J194" s="353"/>
      <c r="K194" s="353"/>
      <c r="L194" s="353"/>
      <c r="M194" s="353"/>
    </row>
    <row r="195" spans="1:13" ht="15.75">
      <c r="A195" s="32"/>
      <c r="B195" s="353"/>
      <c r="C195" s="353"/>
      <c r="D195" s="353"/>
      <c r="E195" s="353"/>
      <c r="F195" s="353"/>
      <c r="G195" s="353"/>
      <c r="H195" s="353"/>
      <c r="I195" s="353"/>
      <c r="J195" s="353"/>
      <c r="K195" s="353"/>
      <c r="L195" s="353"/>
      <c r="M195" s="353"/>
    </row>
    <row r="196" spans="1:13" ht="15.75">
      <c r="A196" s="32"/>
      <c r="B196" s="353"/>
      <c r="C196" s="353"/>
      <c r="D196" s="353"/>
      <c r="E196" s="353"/>
      <c r="F196" s="353"/>
      <c r="G196" s="353"/>
      <c r="H196" s="353"/>
      <c r="I196" s="353"/>
      <c r="J196" s="353"/>
      <c r="K196" s="353"/>
      <c r="L196" s="353"/>
      <c r="M196" s="353"/>
    </row>
    <row r="197" spans="1:13" ht="15.75">
      <c r="A197" s="32"/>
      <c r="B197" s="353"/>
      <c r="C197" s="353"/>
      <c r="D197" s="353"/>
      <c r="E197" s="353"/>
      <c r="F197" s="353"/>
      <c r="G197" s="353"/>
      <c r="H197" s="353"/>
      <c r="I197" s="353"/>
      <c r="J197" s="353"/>
      <c r="K197" s="353"/>
      <c r="L197" s="353"/>
      <c r="M197" s="353"/>
    </row>
    <row r="198" spans="1:13" ht="15.75">
      <c r="A198" s="32"/>
      <c r="B198" s="353"/>
      <c r="C198" s="353"/>
      <c r="D198" s="353"/>
      <c r="E198" s="353"/>
      <c r="F198" s="353"/>
      <c r="G198" s="353"/>
      <c r="H198" s="353"/>
      <c r="I198" s="353"/>
      <c r="J198" s="353"/>
      <c r="K198" s="353"/>
      <c r="L198" s="353"/>
      <c r="M198" s="353"/>
    </row>
    <row r="199" spans="1:13" ht="15.75">
      <c r="A199" s="32"/>
      <c r="B199" s="353"/>
      <c r="C199" s="353"/>
      <c r="D199" s="353"/>
      <c r="E199" s="353"/>
      <c r="F199" s="353"/>
      <c r="G199" s="353"/>
      <c r="H199" s="353"/>
      <c r="I199" s="353"/>
      <c r="J199" s="353"/>
      <c r="K199" s="353"/>
      <c r="L199" s="353"/>
      <c r="M199" s="353"/>
    </row>
    <row r="200" spans="1:13" ht="15.75">
      <c r="A200" s="32"/>
      <c r="B200" s="353"/>
      <c r="C200" s="353"/>
      <c r="D200" s="353"/>
      <c r="E200" s="353"/>
      <c r="F200" s="353"/>
      <c r="G200" s="353"/>
      <c r="H200" s="353"/>
      <c r="I200" s="353"/>
      <c r="J200" s="353"/>
      <c r="K200" s="353"/>
      <c r="L200" s="353"/>
      <c r="M200" s="353"/>
    </row>
    <row r="203" ht="15">
      <c r="A203" s="38"/>
    </row>
  </sheetData>
  <sheetProtection/>
  <mergeCells count="59">
    <mergeCell ref="J3:M3"/>
    <mergeCell ref="J4:M4"/>
    <mergeCell ref="J6:M6"/>
    <mergeCell ref="B198:M198"/>
    <mergeCell ref="B195:M195"/>
    <mergeCell ref="B196:M196"/>
    <mergeCell ref="B197:M197"/>
    <mergeCell ref="B190:M190"/>
    <mergeCell ref="B191:M191"/>
    <mergeCell ref="B192:M192"/>
    <mergeCell ref="B199:M199"/>
    <mergeCell ref="B200:M200"/>
    <mergeCell ref="A8:M8"/>
    <mergeCell ref="A9:M9"/>
    <mergeCell ref="B11:B15"/>
    <mergeCell ref="F12:F15"/>
    <mergeCell ref="M11:M15"/>
    <mergeCell ref="C12:C15"/>
    <mergeCell ref="G12:G15"/>
    <mergeCell ref="B194:M194"/>
    <mergeCell ref="B183:M183"/>
    <mergeCell ref="B184:M184"/>
    <mergeCell ref="B185:M185"/>
    <mergeCell ref="B193:M193"/>
    <mergeCell ref="B186:M186"/>
    <mergeCell ref="B187:M187"/>
    <mergeCell ref="B188:M188"/>
    <mergeCell ref="B189:M189"/>
    <mergeCell ref="B179:M179"/>
    <mergeCell ref="B182:M182"/>
    <mergeCell ref="B180:M180"/>
    <mergeCell ref="B181:M181"/>
    <mergeCell ref="B167:M167"/>
    <mergeCell ref="B168:M168"/>
    <mergeCell ref="B177:M177"/>
    <mergeCell ref="B178:M178"/>
    <mergeCell ref="B175:M175"/>
    <mergeCell ref="B176:M176"/>
    <mergeCell ref="B172:M172"/>
    <mergeCell ref="A169:M169"/>
    <mergeCell ref="B174:M174"/>
    <mergeCell ref="B170:M170"/>
    <mergeCell ref="C11:E11"/>
    <mergeCell ref="F11:L11"/>
    <mergeCell ref="D12:E13"/>
    <mergeCell ref="H12:I13"/>
    <mergeCell ref="J12:J15"/>
    <mergeCell ref="K12:L13"/>
    <mergeCell ref="D14:D15"/>
    <mergeCell ref="A166:E166"/>
    <mergeCell ref="L166:M166"/>
    <mergeCell ref="J5:M5"/>
    <mergeCell ref="H14:H15"/>
    <mergeCell ref="I14:I15"/>
    <mergeCell ref="K14:K15"/>
    <mergeCell ref="E14:E15"/>
    <mergeCell ref="B164:M164"/>
    <mergeCell ref="B165:M165"/>
    <mergeCell ref="A11:A15"/>
  </mergeCells>
  <hyperlinks>
    <hyperlink ref="A203" location="_ftnref1" display="_ftnref1"/>
  </hyperlinks>
  <printOptions/>
  <pageMargins left="0.6692913385826772" right="0.2362204724409449" top="0.15748031496062992" bottom="0.1968503937007874" header="0.15748031496062992" footer="0.1968503937007874"/>
  <pageSetup horizontalDpi="600" verticalDpi="600" orientation="landscape" paperSize="9" scale="59" r:id="rId1"/>
  <rowBreaks count="1" manualBreakCount="1">
    <brk id="166" max="12" man="1"/>
  </rowBreaks>
</worksheet>
</file>

<file path=xl/worksheets/sheet3.xml><?xml version="1.0" encoding="utf-8"?>
<worksheet xmlns="http://schemas.openxmlformats.org/spreadsheetml/2006/main" xmlns:r="http://schemas.openxmlformats.org/officeDocument/2006/relationships">
  <dimension ref="A1:N197"/>
  <sheetViews>
    <sheetView view="pageBreakPreview" zoomScale="75" zoomScaleNormal="70" zoomScaleSheetLayoutView="75" zoomScalePageLayoutView="0" workbookViewId="0" topLeftCell="A1">
      <pane xSplit="2" ySplit="17" topLeftCell="H162" activePane="bottomRight" state="frozen"/>
      <selection pane="topLeft" activeCell="A1" sqref="A1"/>
      <selection pane="topRight" activeCell="C1" sqref="C1"/>
      <selection pane="bottomLeft" activeCell="A18" sqref="A18"/>
      <selection pane="bottomRight" activeCell="B162" sqref="B162"/>
    </sheetView>
  </sheetViews>
  <sheetFormatPr defaultColWidth="9.140625" defaultRowHeight="12.75"/>
  <cols>
    <col min="1" max="1" width="15.421875" style="3" customWidth="1"/>
    <col min="2" max="2" width="84.00390625" style="3" customWidth="1"/>
    <col min="3" max="3" width="12.28125" style="3" customWidth="1"/>
    <col min="4" max="4" width="10.28125" style="3" customWidth="1"/>
    <col min="5" max="5" width="12.7109375" style="3" customWidth="1"/>
    <col min="6" max="6" width="9.140625" style="3" customWidth="1"/>
    <col min="7" max="7" width="10.421875" style="3" customWidth="1"/>
    <col min="8" max="8" width="9.140625" style="3" customWidth="1"/>
    <col min="9" max="9" width="13.28125" style="3" customWidth="1"/>
    <col min="10" max="10" width="12.140625" style="3" customWidth="1"/>
    <col min="11" max="11" width="11.57421875" style="3" customWidth="1"/>
    <col min="12" max="12" width="18.140625" style="3" customWidth="1"/>
    <col min="13" max="13" width="14.8515625" style="3" customWidth="1"/>
    <col min="14" max="16384" width="9.140625" style="3" customWidth="1"/>
  </cols>
  <sheetData>
    <row r="1" spans="1:13" ht="15.75">
      <c r="A1" s="33"/>
      <c r="J1" s="320" t="s">
        <v>255</v>
      </c>
      <c r="K1" s="320"/>
      <c r="L1" s="320"/>
      <c r="M1" s="320"/>
    </row>
    <row r="2" spans="1:13" ht="15.75">
      <c r="A2" s="33"/>
      <c r="J2" s="326" t="s">
        <v>489</v>
      </c>
      <c r="K2" s="326"/>
      <c r="L2" s="326"/>
      <c r="M2" s="326"/>
    </row>
    <row r="3" spans="1:13" ht="15.75">
      <c r="A3" s="33"/>
      <c r="J3" s="326" t="s">
        <v>490</v>
      </c>
      <c r="K3" s="326"/>
      <c r="L3" s="326"/>
      <c r="M3" s="326"/>
    </row>
    <row r="4" spans="1:13" ht="15.75">
      <c r="A4" s="33"/>
      <c r="J4" s="326" t="s">
        <v>367</v>
      </c>
      <c r="K4" s="326"/>
      <c r="L4" s="326"/>
      <c r="M4" s="326"/>
    </row>
    <row r="5" ht="15.75">
      <c r="A5" s="34"/>
    </row>
    <row r="6" ht="15.75">
      <c r="A6" s="34"/>
    </row>
    <row r="7" spans="1:13" ht="17.25">
      <c r="A7" s="323" t="s">
        <v>368</v>
      </c>
      <c r="B7" s="323"/>
      <c r="C7" s="323"/>
      <c r="D7" s="323"/>
      <c r="E7" s="323"/>
      <c r="F7" s="323"/>
      <c r="G7" s="323"/>
      <c r="H7" s="323"/>
      <c r="I7" s="323"/>
      <c r="J7" s="323"/>
      <c r="K7" s="323"/>
      <c r="L7" s="323"/>
      <c r="M7" s="323"/>
    </row>
    <row r="8" spans="1:13" ht="17.25">
      <c r="A8" s="323" t="s">
        <v>365</v>
      </c>
      <c r="B8" s="323"/>
      <c r="C8" s="323"/>
      <c r="D8" s="323"/>
      <c r="E8" s="323"/>
      <c r="F8" s="323"/>
      <c r="G8" s="323"/>
      <c r="H8" s="323"/>
      <c r="I8" s="323"/>
      <c r="J8" s="323"/>
      <c r="K8" s="323"/>
      <c r="L8" s="323"/>
      <c r="M8" s="323"/>
    </row>
    <row r="9" spans="1:13" ht="15.75" hidden="1">
      <c r="A9" s="34"/>
      <c r="M9" s="34"/>
    </row>
    <row r="10" ht="15.75" hidden="1">
      <c r="A10" s="34"/>
    </row>
    <row r="11" spans="1:13" ht="16.5" thickBot="1">
      <c r="A11" s="34"/>
      <c r="M11" s="34" t="s">
        <v>440</v>
      </c>
    </row>
    <row r="12" spans="1:13" ht="35.25" customHeight="1" thickBot="1">
      <c r="A12" s="349" t="s">
        <v>484</v>
      </c>
      <c r="B12" s="349" t="s">
        <v>485</v>
      </c>
      <c r="C12" s="321" t="s">
        <v>442</v>
      </c>
      <c r="D12" s="321"/>
      <c r="E12" s="321"/>
      <c r="F12" s="321" t="s">
        <v>443</v>
      </c>
      <c r="G12" s="321"/>
      <c r="H12" s="321"/>
      <c r="I12" s="321"/>
      <c r="J12" s="321"/>
      <c r="K12" s="321"/>
      <c r="L12" s="346"/>
      <c r="M12" s="94"/>
    </row>
    <row r="13" spans="1:13" ht="13.5" customHeight="1" thickBot="1">
      <c r="A13" s="322"/>
      <c r="B13" s="322"/>
      <c r="C13" s="321" t="s">
        <v>446</v>
      </c>
      <c r="D13" s="321"/>
      <c r="E13" s="321"/>
      <c r="F13" s="321" t="s">
        <v>447</v>
      </c>
      <c r="G13" s="321" t="s">
        <v>448</v>
      </c>
      <c r="H13" s="321" t="s">
        <v>446</v>
      </c>
      <c r="I13" s="321"/>
      <c r="J13" s="321" t="s">
        <v>449</v>
      </c>
      <c r="K13" s="321" t="s">
        <v>446</v>
      </c>
      <c r="L13" s="346"/>
      <c r="M13" s="85" t="s">
        <v>444</v>
      </c>
    </row>
    <row r="14" spans="1:13" ht="23.25" customHeight="1" thickBot="1">
      <c r="A14" s="351"/>
      <c r="B14" s="39"/>
      <c r="C14" s="321"/>
      <c r="D14" s="321"/>
      <c r="E14" s="321"/>
      <c r="F14" s="321"/>
      <c r="G14" s="321"/>
      <c r="H14" s="321"/>
      <c r="I14" s="321"/>
      <c r="J14" s="321"/>
      <c r="K14" s="321"/>
      <c r="L14" s="346"/>
      <c r="M14" s="95"/>
    </row>
    <row r="15" spans="1:13" ht="17.25" customHeight="1" thickBot="1">
      <c r="A15" s="349" t="s">
        <v>441</v>
      </c>
      <c r="B15" s="349" t="s">
        <v>54</v>
      </c>
      <c r="C15" s="321" t="s">
        <v>445</v>
      </c>
      <c r="D15" s="321" t="s">
        <v>450</v>
      </c>
      <c r="E15" s="321" t="s">
        <v>451</v>
      </c>
      <c r="F15" s="321"/>
      <c r="G15" s="321"/>
      <c r="H15" s="321" t="s">
        <v>450</v>
      </c>
      <c r="I15" s="321" t="s">
        <v>451</v>
      </c>
      <c r="J15" s="321"/>
      <c r="K15" s="321" t="s">
        <v>452</v>
      </c>
      <c r="L15" s="86" t="s">
        <v>453</v>
      </c>
      <c r="M15" s="95"/>
    </row>
    <row r="16" spans="1:13" ht="163.5" customHeight="1" thickBot="1">
      <c r="A16" s="351"/>
      <c r="B16" s="351"/>
      <c r="C16" s="321"/>
      <c r="D16" s="321"/>
      <c r="E16" s="321"/>
      <c r="F16" s="321"/>
      <c r="G16" s="321"/>
      <c r="H16" s="321"/>
      <c r="I16" s="321"/>
      <c r="J16" s="321"/>
      <c r="K16" s="321"/>
      <c r="L16" s="86" t="s">
        <v>454</v>
      </c>
      <c r="M16" s="96"/>
    </row>
    <row r="17" spans="1:13" ht="16.5" thickBot="1">
      <c r="A17" s="40">
        <v>1</v>
      </c>
      <c r="B17" s="41">
        <v>2</v>
      </c>
      <c r="C17" s="6">
        <v>3</v>
      </c>
      <c r="D17" s="6">
        <v>4</v>
      </c>
      <c r="E17" s="6">
        <v>5</v>
      </c>
      <c r="F17" s="6">
        <v>6</v>
      </c>
      <c r="G17" s="6">
        <v>7</v>
      </c>
      <c r="H17" s="6">
        <v>8</v>
      </c>
      <c r="I17" s="6">
        <v>9</v>
      </c>
      <c r="J17" s="6">
        <v>10</v>
      </c>
      <c r="K17" s="6">
        <v>11</v>
      </c>
      <c r="L17" s="90">
        <v>12</v>
      </c>
      <c r="M17" s="40" t="s">
        <v>455</v>
      </c>
    </row>
    <row r="18" spans="1:13" ht="15.75" hidden="1">
      <c r="A18" s="42" t="s">
        <v>349</v>
      </c>
      <c r="B18" s="22" t="s">
        <v>350</v>
      </c>
      <c r="C18" s="9">
        <f aca="true" t="shared" si="0" ref="C18:L18">C19+C27+C25</f>
        <v>0</v>
      </c>
      <c r="D18" s="9">
        <f t="shared" si="0"/>
        <v>0</v>
      </c>
      <c r="E18" s="9">
        <f t="shared" si="0"/>
        <v>0</v>
      </c>
      <c r="F18" s="9">
        <f t="shared" si="0"/>
        <v>0</v>
      </c>
      <c r="G18" s="9">
        <f t="shared" si="0"/>
        <v>0</v>
      </c>
      <c r="H18" s="9">
        <f t="shared" si="0"/>
        <v>0</v>
      </c>
      <c r="I18" s="9">
        <f t="shared" si="0"/>
        <v>0</v>
      </c>
      <c r="J18" s="9">
        <f t="shared" si="0"/>
        <v>0</v>
      </c>
      <c r="K18" s="9">
        <f t="shared" si="0"/>
        <v>0</v>
      </c>
      <c r="L18" s="91">
        <f t="shared" si="0"/>
        <v>0</v>
      </c>
      <c r="M18" s="97">
        <f>C18+F18</f>
        <v>0</v>
      </c>
    </row>
    <row r="19" spans="1:13" ht="15.75" hidden="1">
      <c r="A19" s="21" t="s">
        <v>64</v>
      </c>
      <c r="B19" s="22" t="s">
        <v>351</v>
      </c>
      <c r="C19" s="9">
        <f>C20</f>
        <v>0</v>
      </c>
      <c r="D19" s="9">
        <f>D20</f>
        <v>0</v>
      </c>
      <c r="E19" s="9">
        <f>E20</f>
        <v>0</v>
      </c>
      <c r="F19" s="9">
        <f aca="true" t="shared" si="1" ref="F19:F98">G19+J19</f>
        <v>0</v>
      </c>
      <c r="G19" s="9">
        <f aca="true" t="shared" si="2" ref="G19:L19">G20</f>
        <v>0</v>
      </c>
      <c r="H19" s="9">
        <f t="shared" si="2"/>
        <v>0</v>
      </c>
      <c r="I19" s="9">
        <f t="shared" si="2"/>
        <v>0</v>
      </c>
      <c r="J19" s="9">
        <f t="shared" si="2"/>
        <v>0</v>
      </c>
      <c r="K19" s="9">
        <f t="shared" si="2"/>
        <v>0</v>
      </c>
      <c r="L19" s="91">
        <f t="shared" si="2"/>
        <v>0</v>
      </c>
      <c r="M19" s="97">
        <f aca="true" t="shared" si="3" ref="M19:M98">C19+F19</f>
        <v>0</v>
      </c>
    </row>
    <row r="20" spans="1:13" ht="15.75" hidden="1">
      <c r="A20" s="15" t="s">
        <v>65</v>
      </c>
      <c r="B20" s="16" t="s">
        <v>352</v>
      </c>
      <c r="C20" s="13"/>
      <c r="D20" s="13"/>
      <c r="E20" s="13"/>
      <c r="F20" s="9">
        <f t="shared" si="1"/>
        <v>0</v>
      </c>
      <c r="G20" s="13"/>
      <c r="H20" s="13"/>
      <c r="I20" s="13"/>
      <c r="J20" s="69"/>
      <c r="K20" s="69"/>
      <c r="L20" s="84"/>
      <c r="M20" s="97">
        <f t="shared" si="3"/>
        <v>0</v>
      </c>
    </row>
    <row r="21" spans="1:13" ht="15.75" hidden="1">
      <c r="A21" s="21" t="s">
        <v>102</v>
      </c>
      <c r="B21" s="22" t="s">
        <v>353</v>
      </c>
      <c r="C21" s="9">
        <f>C22</f>
        <v>0</v>
      </c>
      <c r="D21" s="9">
        <f>D22</f>
        <v>0</v>
      </c>
      <c r="E21" s="9">
        <f>E22</f>
        <v>0</v>
      </c>
      <c r="F21" s="9">
        <f t="shared" si="1"/>
        <v>0</v>
      </c>
      <c r="G21" s="9">
        <f aca="true" t="shared" si="4" ref="G21:L21">G22</f>
        <v>0</v>
      </c>
      <c r="H21" s="9">
        <f t="shared" si="4"/>
        <v>0</v>
      </c>
      <c r="I21" s="9">
        <f t="shared" si="4"/>
        <v>0</v>
      </c>
      <c r="J21" s="9">
        <f t="shared" si="4"/>
        <v>0</v>
      </c>
      <c r="K21" s="9">
        <f t="shared" si="4"/>
        <v>0</v>
      </c>
      <c r="L21" s="91">
        <f t="shared" si="4"/>
        <v>0</v>
      </c>
      <c r="M21" s="97">
        <f t="shared" si="3"/>
        <v>0</v>
      </c>
    </row>
    <row r="22" spans="1:13" ht="15.75" hidden="1">
      <c r="A22" s="15" t="s">
        <v>276</v>
      </c>
      <c r="B22" s="16" t="s">
        <v>354</v>
      </c>
      <c r="C22" s="13">
        <f>C24</f>
        <v>0</v>
      </c>
      <c r="D22" s="13">
        <f>D24</f>
        <v>0</v>
      </c>
      <c r="E22" s="13">
        <f>E24</f>
        <v>0</v>
      </c>
      <c r="F22" s="9">
        <f t="shared" si="1"/>
        <v>0</v>
      </c>
      <c r="G22" s="13">
        <f aca="true" t="shared" si="5" ref="G22:L22">G24</f>
        <v>0</v>
      </c>
      <c r="H22" s="13">
        <f t="shared" si="5"/>
        <v>0</v>
      </c>
      <c r="I22" s="13">
        <f t="shared" si="5"/>
        <v>0</v>
      </c>
      <c r="J22" s="13">
        <f t="shared" si="5"/>
        <v>0</v>
      </c>
      <c r="K22" s="13">
        <f t="shared" si="5"/>
        <v>0</v>
      </c>
      <c r="L22" s="84">
        <f t="shared" si="5"/>
        <v>0</v>
      </c>
      <c r="M22" s="97">
        <f t="shared" si="3"/>
        <v>0</v>
      </c>
    </row>
    <row r="23" spans="1:13" ht="15.75" hidden="1">
      <c r="A23" s="15"/>
      <c r="B23" s="16" t="s">
        <v>80</v>
      </c>
      <c r="C23" s="13"/>
      <c r="D23" s="13"/>
      <c r="E23" s="13"/>
      <c r="F23" s="9">
        <f t="shared" si="1"/>
        <v>0</v>
      </c>
      <c r="G23" s="13"/>
      <c r="H23" s="13"/>
      <c r="I23" s="13"/>
      <c r="J23" s="13"/>
      <c r="K23" s="13"/>
      <c r="L23" s="84"/>
      <c r="M23" s="97">
        <f t="shared" si="3"/>
        <v>0</v>
      </c>
    </row>
    <row r="24" spans="1:13" ht="15.75" hidden="1">
      <c r="A24" s="15"/>
      <c r="B24" s="16" t="s">
        <v>277</v>
      </c>
      <c r="C24" s="13"/>
      <c r="D24" s="13"/>
      <c r="E24" s="13"/>
      <c r="F24" s="9">
        <f t="shared" si="1"/>
        <v>0</v>
      </c>
      <c r="G24" s="13"/>
      <c r="H24" s="13"/>
      <c r="I24" s="13"/>
      <c r="J24" s="13"/>
      <c r="K24" s="13"/>
      <c r="L24" s="84"/>
      <c r="M24" s="97">
        <f t="shared" si="3"/>
        <v>0</v>
      </c>
    </row>
    <row r="25" spans="1:13" ht="15.75" hidden="1">
      <c r="A25" s="7">
        <v>120000</v>
      </c>
      <c r="B25" s="8" t="s">
        <v>468</v>
      </c>
      <c r="C25" s="9">
        <f>C26</f>
        <v>0</v>
      </c>
      <c r="D25" s="9">
        <f aca="true" t="shared" si="6" ref="D25:M25">D26</f>
        <v>0</v>
      </c>
      <c r="E25" s="9">
        <f t="shared" si="6"/>
        <v>0</v>
      </c>
      <c r="F25" s="9">
        <f t="shared" si="6"/>
        <v>0</v>
      </c>
      <c r="G25" s="9">
        <f t="shared" si="6"/>
        <v>0</v>
      </c>
      <c r="H25" s="9">
        <f t="shared" si="6"/>
        <v>0</v>
      </c>
      <c r="I25" s="9">
        <f t="shared" si="6"/>
        <v>0</v>
      </c>
      <c r="J25" s="9">
        <f t="shared" si="6"/>
        <v>0</v>
      </c>
      <c r="K25" s="9">
        <f t="shared" si="6"/>
        <v>0</v>
      </c>
      <c r="L25" s="91">
        <f t="shared" si="6"/>
        <v>0</v>
      </c>
      <c r="M25" s="97">
        <f t="shared" si="6"/>
        <v>0</v>
      </c>
    </row>
    <row r="26" spans="1:13" ht="15.75" hidden="1">
      <c r="A26" s="11" t="s">
        <v>268</v>
      </c>
      <c r="B26" s="12" t="s">
        <v>524</v>
      </c>
      <c r="C26" s="13"/>
      <c r="D26" s="13"/>
      <c r="E26" s="13"/>
      <c r="F26" s="9">
        <f>G26+J26</f>
        <v>0</v>
      </c>
      <c r="G26" s="13"/>
      <c r="H26" s="13"/>
      <c r="I26" s="13"/>
      <c r="J26" s="13"/>
      <c r="K26" s="13"/>
      <c r="L26" s="84"/>
      <c r="M26" s="97">
        <f>C26+F26</f>
        <v>0</v>
      </c>
    </row>
    <row r="27" spans="1:13" ht="15.75" hidden="1">
      <c r="A27" s="21">
        <v>250000</v>
      </c>
      <c r="B27" s="22" t="s">
        <v>355</v>
      </c>
      <c r="C27" s="9">
        <f>C28</f>
        <v>0</v>
      </c>
      <c r="D27" s="9">
        <f>D28</f>
        <v>0</v>
      </c>
      <c r="E27" s="9">
        <f>E28</f>
        <v>0</v>
      </c>
      <c r="F27" s="9">
        <f t="shared" si="1"/>
        <v>0</v>
      </c>
      <c r="G27" s="9">
        <f aca="true" t="shared" si="7" ref="G27:L27">G28</f>
        <v>0</v>
      </c>
      <c r="H27" s="9">
        <f t="shared" si="7"/>
        <v>0</v>
      </c>
      <c r="I27" s="9">
        <f t="shared" si="7"/>
        <v>0</v>
      </c>
      <c r="J27" s="9">
        <f>J28+J34</f>
        <v>0</v>
      </c>
      <c r="K27" s="9">
        <f t="shared" si="7"/>
        <v>0</v>
      </c>
      <c r="L27" s="91">
        <f t="shared" si="7"/>
        <v>0</v>
      </c>
      <c r="M27" s="97">
        <f t="shared" si="3"/>
        <v>0</v>
      </c>
    </row>
    <row r="28" spans="1:13" ht="15.75" hidden="1">
      <c r="A28" s="15">
        <v>250404</v>
      </c>
      <c r="B28" s="16" t="s">
        <v>356</v>
      </c>
      <c r="C28" s="17">
        <f>C32+C33</f>
        <v>0</v>
      </c>
      <c r="D28" s="13">
        <f>D33</f>
        <v>0</v>
      </c>
      <c r="E28" s="13">
        <f>E33</f>
        <v>0</v>
      </c>
      <c r="F28" s="9">
        <f t="shared" si="1"/>
        <v>0</v>
      </c>
      <c r="G28" s="13">
        <f aca="true" t="shared" si="8" ref="G28:L28">G33</f>
        <v>0</v>
      </c>
      <c r="H28" s="13">
        <f t="shared" si="8"/>
        <v>0</v>
      </c>
      <c r="I28" s="13">
        <f t="shared" si="8"/>
        <v>0</v>
      </c>
      <c r="J28" s="17"/>
      <c r="K28" s="17"/>
      <c r="L28" s="84">
        <f t="shared" si="8"/>
        <v>0</v>
      </c>
      <c r="M28" s="97">
        <f t="shared" si="3"/>
        <v>0</v>
      </c>
    </row>
    <row r="29" spans="1:13" ht="15.75" hidden="1">
      <c r="A29" s="15"/>
      <c r="B29" s="16" t="s">
        <v>80</v>
      </c>
      <c r="C29" s="13"/>
      <c r="D29" s="13"/>
      <c r="E29" s="13"/>
      <c r="F29" s="9">
        <f t="shared" si="1"/>
        <v>0</v>
      </c>
      <c r="G29" s="13"/>
      <c r="H29" s="13"/>
      <c r="I29" s="13"/>
      <c r="J29" s="13"/>
      <c r="K29" s="13"/>
      <c r="L29" s="84"/>
      <c r="M29" s="97"/>
    </row>
    <row r="30" spans="1:13" ht="15.75" hidden="1">
      <c r="A30" s="15"/>
      <c r="B30" s="16"/>
      <c r="C30" s="13"/>
      <c r="D30" s="13"/>
      <c r="E30" s="13"/>
      <c r="F30" s="9"/>
      <c r="G30" s="13"/>
      <c r="H30" s="13"/>
      <c r="I30" s="13"/>
      <c r="J30" s="13"/>
      <c r="K30" s="13"/>
      <c r="L30" s="84"/>
      <c r="M30" s="97"/>
    </row>
    <row r="31" spans="1:13" ht="27.75" customHeight="1" hidden="1">
      <c r="A31" s="15"/>
      <c r="B31" s="16" t="s">
        <v>345</v>
      </c>
      <c r="C31" s="13"/>
      <c r="D31" s="13"/>
      <c r="E31" s="13"/>
      <c r="F31" s="9">
        <f>G31+J31</f>
        <v>0</v>
      </c>
      <c r="G31" s="13"/>
      <c r="H31" s="13"/>
      <c r="I31" s="13"/>
      <c r="J31" s="13"/>
      <c r="K31" s="13"/>
      <c r="L31" s="84"/>
      <c r="M31" s="97">
        <f>C31+F31</f>
        <v>0</v>
      </c>
    </row>
    <row r="32" spans="1:13" ht="71.25" customHeight="1" hidden="1">
      <c r="A32" s="15"/>
      <c r="B32" s="27" t="s">
        <v>525</v>
      </c>
      <c r="C32" s="14"/>
      <c r="D32" s="13"/>
      <c r="E32" s="13"/>
      <c r="F32" s="9">
        <f t="shared" si="1"/>
        <v>0</v>
      </c>
      <c r="G32" s="13"/>
      <c r="H32" s="13"/>
      <c r="I32" s="13"/>
      <c r="J32" s="13"/>
      <c r="K32" s="13"/>
      <c r="L32" s="84"/>
      <c r="M32" s="97">
        <f t="shared" si="3"/>
        <v>0</v>
      </c>
    </row>
    <row r="33" spans="1:13" ht="41.25" customHeight="1" hidden="1">
      <c r="A33" s="15"/>
      <c r="B33" s="27" t="s">
        <v>527</v>
      </c>
      <c r="C33" s="14"/>
      <c r="D33" s="13"/>
      <c r="E33" s="13"/>
      <c r="F33" s="9">
        <f t="shared" si="1"/>
        <v>0</v>
      </c>
      <c r="G33" s="13"/>
      <c r="H33" s="13"/>
      <c r="I33" s="13"/>
      <c r="J33" s="13"/>
      <c r="K33" s="13"/>
      <c r="L33" s="84"/>
      <c r="M33" s="97">
        <f t="shared" si="3"/>
        <v>0</v>
      </c>
    </row>
    <row r="34" spans="1:13" ht="15.75" hidden="1">
      <c r="A34" s="15" t="s">
        <v>475</v>
      </c>
      <c r="B34" s="142" t="s">
        <v>47</v>
      </c>
      <c r="C34" s="13"/>
      <c r="D34" s="13"/>
      <c r="E34" s="13"/>
      <c r="F34" s="9">
        <f t="shared" si="1"/>
        <v>0</v>
      </c>
      <c r="G34" s="13"/>
      <c r="H34" s="13"/>
      <c r="I34" s="13"/>
      <c r="J34" s="13"/>
      <c r="K34" s="13"/>
      <c r="L34" s="84"/>
      <c r="M34" s="97">
        <f t="shared" si="3"/>
        <v>0</v>
      </c>
    </row>
    <row r="35" spans="1:13" ht="15.75" hidden="1">
      <c r="A35" s="42" t="s">
        <v>357</v>
      </c>
      <c r="B35" s="22" t="s">
        <v>358</v>
      </c>
      <c r="C35" s="9">
        <f>C46+C61+C56+C58+C44</f>
        <v>1</v>
      </c>
      <c r="D35" s="9">
        <f aca="true" t="shared" si="9" ref="D35:M35">D46+D61+D56+D58+D44</f>
        <v>0</v>
      </c>
      <c r="E35" s="9">
        <f t="shared" si="9"/>
        <v>0</v>
      </c>
      <c r="F35" s="9">
        <f t="shared" si="9"/>
        <v>0</v>
      </c>
      <c r="G35" s="9">
        <f t="shared" si="9"/>
        <v>0</v>
      </c>
      <c r="H35" s="9">
        <f t="shared" si="9"/>
        <v>0</v>
      </c>
      <c r="I35" s="9">
        <f t="shared" si="9"/>
        <v>0</v>
      </c>
      <c r="J35" s="9">
        <f t="shared" si="9"/>
        <v>0</v>
      </c>
      <c r="K35" s="9">
        <f t="shared" si="9"/>
        <v>0</v>
      </c>
      <c r="L35" s="91">
        <f t="shared" si="9"/>
        <v>0</v>
      </c>
      <c r="M35" s="97">
        <f t="shared" si="9"/>
        <v>1</v>
      </c>
    </row>
    <row r="36" spans="1:13" ht="15.75" hidden="1">
      <c r="A36" s="21" t="s">
        <v>97</v>
      </c>
      <c r="B36" s="22" t="s">
        <v>424</v>
      </c>
      <c r="C36" s="9">
        <f aca="true" t="shared" si="10" ref="C36:L36">C37</f>
        <v>0</v>
      </c>
      <c r="D36" s="9">
        <f t="shared" si="10"/>
        <v>0</v>
      </c>
      <c r="E36" s="9">
        <f t="shared" si="10"/>
        <v>0</v>
      </c>
      <c r="F36" s="9">
        <f t="shared" si="10"/>
        <v>0</v>
      </c>
      <c r="G36" s="9">
        <f t="shared" si="10"/>
        <v>0</v>
      </c>
      <c r="H36" s="9">
        <f t="shared" si="10"/>
        <v>0</v>
      </c>
      <c r="I36" s="9">
        <f t="shared" si="10"/>
        <v>0</v>
      </c>
      <c r="J36" s="9">
        <f t="shared" si="10"/>
        <v>0</v>
      </c>
      <c r="K36" s="9">
        <f t="shared" si="10"/>
        <v>0</v>
      </c>
      <c r="L36" s="91">
        <f t="shared" si="10"/>
        <v>0</v>
      </c>
      <c r="M36" s="97">
        <f t="shared" si="3"/>
        <v>0</v>
      </c>
    </row>
    <row r="37" spans="1:13" ht="15.75" hidden="1">
      <c r="A37" s="11" t="s">
        <v>100</v>
      </c>
      <c r="B37" s="20" t="s">
        <v>101</v>
      </c>
      <c r="C37" s="13"/>
      <c r="D37" s="13"/>
      <c r="E37" s="13"/>
      <c r="F37" s="9">
        <f>G37+J37</f>
        <v>0</v>
      </c>
      <c r="G37" s="14"/>
      <c r="H37" s="13"/>
      <c r="I37" s="13"/>
      <c r="J37" s="13"/>
      <c r="K37" s="13"/>
      <c r="L37" s="84"/>
      <c r="M37" s="97">
        <f>C37+F37</f>
        <v>0</v>
      </c>
    </row>
    <row r="38" spans="1:13" ht="15.75" hidden="1">
      <c r="A38" s="21" t="s">
        <v>102</v>
      </c>
      <c r="B38" s="22" t="s">
        <v>353</v>
      </c>
      <c r="C38" s="9">
        <f>C39+C40+C41+C42+C43</f>
        <v>0</v>
      </c>
      <c r="D38" s="9">
        <f>D39+D40+D41+D42</f>
        <v>0</v>
      </c>
      <c r="E38" s="9">
        <f>E39+E40+E41+E42</f>
        <v>0</v>
      </c>
      <c r="F38" s="9">
        <f t="shared" si="1"/>
        <v>0</v>
      </c>
      <c r="G38" s="9">
        <f aca="true" t="shared" si="11" ref="G38:L38">G39+G40+G41+G42</f>
        <v>0</v>
      </c>
      <c r="H38" s="9">
        <f t="shared" si="11"/>
        <v>0</v>
      </c>
      <c r="I38" s="9">
        <f t="shared" si="11"/>
        <v>0</v>
      </c>
      <c r="J38" s="9">
        <f t="shared" si="11"/>
        <v>0</v>
      </c>
      <c r="K38" s="9">
        <f t="shared" si="11"/>
        <v>0</v>
      </c>
      <c r="L38" s="91">
        <f t="shared" si="11"/>
        <v>0</v>
      </c>
      <c r="M38" s="97">
        <f>C38+F38</f>
        <v>0</v>
      </c>
    </row>
    <row r="39" spans="1:13" ht="15.75" hidden="1">
      <c r="A39" s="15" t="s">
        <v>274</v>
      </c>
      <c r="B39" s="16" t="s">
        <v>275</v>
      </c>
      <c r="C39" s="13"/>
      <c r="D39" s="13"/>
      <c r="E39" s="13"/>
      <c r="F39" s="9">
        <f t="shared" si="1"/>
        <v>0</v>
      </c>
      <c r="G39" s="13"/>
      <c r="H39" s="13"/>
      <c r="I39" s="13"/>
      <c r="J39" s="13"/>
      <c r="K39" s="13"/>
      <c r="L39" s="84"/>
      <c r="M39" s="97">
        <f t="shared" si="3"/>
        <v>0</v>
      </c>
    </row>
    <row r="40" spans="1:13" ht="15.75" hidden="1">
      <c r="A40" s="15" t="s">
        <v>282</v>
      </c>
      <c r="B40" s="16" t="s">
        <v>283</v>
      </c>
      <c r="C40" s="13"/>
      <c r="D40" s="13"/>
      <c r="E40" s="13"/>
      <c r="F40" s="9">
        <f t="shared" si="1"/>
        <v>0</v>
      </c>
      <c r="G40" s="13"/>
      <c r="H40" s="13"/>
      <c r="I40" s="13"/>
      <c r="J40" s="13"/>
      <c r="K40" s="13"/>
      <c r="L40" s="84"/>
      <c r="M40" s="97">
        <f t="shared" si="3"/>
        <v>0</v>
      </c>
    </row>
    <row r="41" spans="1:13" ht="15.75" hidden="1">
      <c r="A41" s="15" t="s">
        <v>284</v>
      </c>
      <c r="B41" s="16" t="s">
        <v>285</v>
      </c>
      <c r="C41" s="13"/>
      <c r="D41" s="13"/>
      <c r="E41" s="13"/>
      <c r="F41" s="9">
        <f t="shared" si="1"/>
        <v>0</v>
      </c>
      <c r="G41" s="13"/>
      <c r="H41" s="13"/>
      <c r="I41" s="13"/>
      <c r="J41" s="13"/>
      <c r="K41" s="13"/>
      <c r="L41" s="84"/>
      <c r="M41" s="97">
        <f t="shared" si="3"/>
        <v>0</v>
      </c>
    </row>
    <row r="42" spans="1:13" ht="15.75" hidden="1">
      <c r="A42" s="15" t="s">
        <v>286</v>
      </c>
      <c r="B42" s="16" t="s">
        <v>287</v>
      </c>
      <c r="C42" s="13"/>
      <c r="D42" s="13"/>
      <c r="E42" s="13"/>
      <c r="F42" s="9">
        <f t="shared" si="1"/>
        <v>0</v>
      </c>
      <c r="G42" s="13"/>
      <c r="H42" s="13"/>
      <c r="I42" s="13"/>
      <c r="J42" s="13"/>
      <c r="K42" s="13"/>
      <c r="L42" s="84"/>
      <c r="M42" s="97">
        <f t="shared" si="3"/>
        <v>0</v>
      </c>
    </row>
    <row r="43" spans="1:13" ht="56.25" customHeight="1" hidden="1">
      <c r="A43" s="15" t="s">
        <v>288</v>
      </c>
      <c r="B43" s="16" t="s">
        <v>289</v>
      </c>
      <c r="C43" s="13"/>
      <c r="D43" s="13"/>
      <c r="E43" s="13"/>
      <c r="F43" s="9">
        <f t="shared" si="1"/>
        <v>0</v>
      </c>
      <c r="G43" s="13"/>
      <c r="H43" s="13"/>
      <c r="I43" s="13"/>
      <c r="J43" s="13"/>
      <c r="K43" s="13"/>
      <c r="L43" s="84"/>
      <c r="M43" s="97">
        <f>C43+F43</f>
        <v>0</v>
      </c>
    </row>
    <row r="44" spans="1:13" ht="18" customHeight="1">
      <c r="A44" s="7">
        <v>120000</v>
      </c>
      <c r="B44" s="8" t="s">
        <v>468</v>
      </c>
      <c r="C44" s="9">
        <f>C45</f>
        <v>1</v>
      </c>
      <c r="D44" s="9">
        <f aca="true" t="shared" si="12" ref="D44:M44">D45</f>
        <v>0</v>
      </c>
      <c r="E44" s="9">
        <f t="shared" si="12"/>
        <v>0</v>
      </c>
      <c r="F44" s="9">
        <f t="shared" si="12"/>
        <v>0</v>
      </c>
      <c r="G44" s="9">
        <f t="shared" si="12"/>
        <v>0</v>
      </c>
      <c r="H44" s="9">
        <f t="shared" si="12"/>
        <v>0</v>
      </c>
      <c r="I44" s="9">
        <f t="shared" si="12"/>
        <v>0</v>
      </c>
      <c r="J44" s="9">
        <f t="shared" si="12"/>
        <v>0</v>
      </c>
      <c r="K44" s="9">
        <f t="shared" si="12"/>
        <v>0</v>
      </c>
      <c r="L44" s="91">
        <f t="shared" si="12"/>
        <v>0</v>
      </c>
      <c r="M44" s="97">
        <f t="shared" si="12"/>
        <v>1</v>
      </c>
    </row>
    <row r="45" spans="1:13" ht="18" customHeight="1">
      <c r="A45" s="11" t="s">
        <v>268</v>
      </c>
      <c r="B45" s="12" t="s">
        <v>524</v>
      </c>
      <c r="C45" s="13">
        <v>1</v>
      </c>
      <c r="D45" s="13"/>
      <c r="E45" s="13"/>
      <c r="F45" s="9">
        <f>G45+J45</f>
        <v>0</v>
      </c>
      <c r="G45" s="13"/>
      <c r="H45" s="13"/>
      <c r="I45" s="13"/>
      <c r="J45" s="13"/>
      <c r="K45" s="13"/>
      <c r="L45" s="84"/>
      <c r="M45" s="97">
        <f>C45+F45</f>
        <v>1</v>
      </c>
    </row>
    <row r="46" spans="1:13" ht="15.75" hidden="1">
      <c r="A46" s="21">
        <v>130000</v>
      </c>
      <c r="B46" s="22" t="s">
        <v>412</v>
      </c>
      <c r="C46" s="9">
        <f>C47+C48+C51+C54+C55+C49</f>
        <v>0</v>
      </c>
      <c r="D46" s="9">
        <f>D47+D48+D51+D54+D55</f>
        <v>0</v>
      </c>
      <c r="E46" s="9">
        <f>E47+E48+E51+E54+E55</f>
        <v>0</v>
      </c>
      <c r="F46" s="9">
        <f t="shared" si="1"/>
        <v>0</v>
      </c>
      <c r="G46" s="9">
        <f aca="true" t="shared" si="13" ref="G46:L46">G47+G48+G51+G54+G55</f>
        <v>0</v>
      </c>
      <c r="H46" s="9">
        <f t="shared" si="13"/>
        <v>0</v>
      </c>
      <c r="I46" s="9">
        <f t="shared" si="13"/>
        <v>0</v>
      </c>
      <c r="J46" s="9">
        <f t="shared" si="13"/>
        <v>0</v>
      </c>
      <c r="K46" s="9">
        <f t="shared" si="13"/>
        <v>0</v>
      </c>
      <c r="L46" s="91">
        <f t="shared" si="13"/>
        <v>0</v>
      </c>
      <c r="M46" s="97">
        <f t="shared" si="3"/>
        <v>0</v>
      </c>
    </row>
    <row r="47" spans="1:13" ht="17.25" customHeight="1" hidden="1">
      <c r="A47" s="15">
        <v>130102</v>
      </c>
      <c r="B47" s="16" t="s">
        <v>309</v>
      </c>
      <c r="C47" s="13"/>
      <c r="D47" s="13"/>
      <c r="E47" s="13"/>
      <c r="F47" s="9">
        <f t="shared" si="1"/>
        <v>0</v>
      </c>
      <c r="G47" s="13"/>
      <c r="H47" s="13"/>
      <c r="I47" s="13"/>
      <c r="J47" s="13"/>
      <c r="K47" s="13"/>
      <c r="L47" s="84"/>
      <c r="M47" s="97">
        <f t="shared" si="3"/>
        <v>0</v>
      </c>
    </row>
    <row r="48" spans="1:13" ht="15.75" hidden="1">
      <c r="A48" s="15">
        <v>130104</v>
      </c>
      <c r="B48" s="16" t="s">
        <v>310</v>
      </c>
      <c r="C48" s="13"/>
      <c r="D48" s="13"/>
      <c r="E48" s="13"/>
      <c r="F48" s="9">
        <f t="shared" si="1"/>
        <v>0</v>
      </c>
      <c r="G48" s="13"/>
      <c r="H48" s="13"/>
      <c r="I48" s="13"/>
      <c r="J48" s="13"/>
      <c r="K48" s="13"/>
      <c r="L48" s="84"/>
      <c r="M48" s="97">
        <f t="shared" si="3"/>
        <v>0</v>
      </c>
    </row>
    <row r="49" spans="1:13" ht="28.5" customHeight="1" hidden="1">
      <c r="A49" s="15" t="s">
        <v>534</v>
      </c>
      <c r="B49" s="16" t="s">
        <v>618</v>
      </c>
      <c r="C49" s="13"/>
      <c r="D49" s="13"/>
      <c r="E49" s="13"/>
      <c r="F49" s="9">
        <f t="shared" si="1"/>
        <v>0</v>
      </c>
      <c r="G49" s="13"/>
      <c r="H49" s="13"/>
      <c r="I49" s="13"/>
      <c r="J49" s="13"/>
      <c r="K49" s="13"/>
      <c r="L49" s="84"/>
      <c r="M49" s="97">
        <f t="shared" si="3"/>
        <v>0</v>
      </c>
    </row>
    <row r="50" spans="1:13" ht="15.75" hidden="1">
      <c r="A50" s="15">
        <v>130112</v>
      </c>
      <c r="B50" s="16" t="s">
        <v>413</v>
      </c>
      <c r="C50" s="13"/>
      <c r="D50" s="13"/>
      <c r="E50" s="13"/>
      <c r="F50" s="9">
        <f t="shared" si="1"/>
        <v>0</v>
      </c>
      <c r="G50" s="13"/>
      <c r="H50" s="13"/>
      <c r="I50" s="13"/>
      <c r="J50" s="13"/>
      <c r="K50" s="13"/>
      <c r="L50" s="84"/>
      <c r="M50" s="97">
        <f t="shared" si="3"/>
        <v>0</v>
      </c>
    </row>
    <row r="51" spans="1:13" ht="15.75" hidden="1">
      <c r="A51" s="15">
        <v>130112</v>
      </c>
      <c r="B51" s="16" t="s">
        <v>414</v>
      </c>
      <c r="C51" s="13">
        <f>C53</f>
        <v>0</v>
      </c>
      <c r="D51" s="13">
        <f>D53</f>
        <v>0</v>
      </c>
      <c r="E51" s="13">
        <f>E53</f>
        <v>0</v>
      </c>
      <c r="F51" s="9">
        <f t="shared" si="1"/>
        <v>0</v>
      </c>
      <c r="G51" s="13">
        <f aca="true" t="shared" si="14" ref="G51:L51">G53</f>
        <v>0</v>
      </c>
      <c r="H51" s="13">
        <f t="shared" si="14"/>
        <v>0</v>
      </c>
      <c r="I51" s="13">
        <f t="shared" si="14"/>
        <v>0</v>
      </c>
      <c r="J51" s="13">
        <f t="shared" si="14"/>
        <v>0</v>
      </c>
      <c r="K51" s="13">
        <f t="shared" si="14"/>
        <v>0</v>
      </c>
      <c r="L51" s="84">
        <f t="shared" si="14"/>
        <v>0</v>
      </c>
      <c r="M51" s="97">
        <f t="shared" si="3"/>
        <v>0</v>
      </c>
    </row>
    <row r="52" spans="1:13" ht="15.75" hidden="1">
      <c r="A52" s="15"/>
      <c r="B52" s="16" t="s">
        <v>80</v>
      </c>
      <c r="C52" s="13"/>
      <c r="D52" s="13"/>
      <c r="E52" s="13"/>
      <c r="F52" s="9">
        <f t="shared" si="1"/>
        <v>0</v>
      </c>
      <c r="G52" s="13"/>
      <c r="H52" s="13"/>
      <c r="I52" s="13"/>
      <c r="J52" s="13"/>
      <c r="K52" s="13"/>
      <c r="L52" s="84"/>
      <c r="M52" s="97">
        <f t="shared" si="3"/>
        <v>0</v>
      </c>
    </row>
    <row r="53" spans="1:13" ht="15.75" hidden="1">
      <c r="A53" s="15"/>
      <c r="B53" s="16" t="s">
        <v>313</v>
      </c>
      <c r="C53" s="13"/>
      <c r="D53" s="13"/>
      <c r="E53" s="13"/>
      <c r="F53" s="9">
        <f t="shared" si="1"/>
        <v>0</v>
      </c>
      <c r="G53" s="13"/>
      <c r="H53" s="13"/>
      <c r="I53" s="13"/>
      <c r="J53" s="13"/>
      <c r="K53" s="13"/>
      <c r="L53" s="84"/>
      <c r="M53" s="97">
        <f t="shared" si="3"/>
        <v>0</v>
      </c>
    </row>
    <row r="54" spans="1:13" ht="42.75" customHeight="1" hidden="1">
      <c r="A54" s="15">
        <v>130201</v>
      </c>
      <c r="B54" s="16" t="s">
        <v>314</v>
      </c>
      <c r="C54" s="13"/>
      <c r="D54" s="13"/>
      <c r="E54" s="13"/>
      <c r="F54" s="9">
        <f t="shared" si="1"/>
        <v>0</v>
      </c>
      <c r="G54" s="13"/>
      <c r="H54" s="13"/>
      <c r="I54" s="13"/>
      <c r="J54" s="13"/>
      <c r="K54" s="13"/>
      <c r="L54" s="84"/>
      <c r="M54" s="97">
        <f t="shared" si="3"/>
        <v>0</v>
      </c>
    </row>
    <row r="55" spans="1:13" ht="52.5" customHeight="1" hidden="1">
      <c r="A55" s="15">
        <v>130204</v>
      </c>
      <c r="B55" s="16" t="s">
        <v>315</v>
      </c>
      <c r="C55" s="13"/>
      <c r="D55" s="13"/>
      <c r="E55" s="13"/>
      <c r="F55" s="9">
        <f t="shared" si="1"/>
        <v>0</v>
      </c>
      <c r="G55" s="13"/>
      <c r="H55" s="13"/>
      <c r="I55" s="13"/>
      <c r="J55" s="13"/>
      <c r="K55" s="13"/>
      <c r="L55" s="84"/>
      <c r="M55" s="97">
        <f t="shared" si="3"/>
        <v>0</v>
      </c>
    </row>
    <row r="56" spans="1:13" ht="31.5" hidden="1">
      <c r="A56" s="7">
        <v>210000</v>
      </c>
      <c r="B56" s="22" t="s">
        <v>476</v>
      </c>
      <c r="C56" s="9">
        <f>C57</f>
        <v>0</v>
      </c>
      <c r="D56" s="9">
        <f>D57</f>
        <v>0</v>
      </c>
      <c r="E56" s="9">
        <f>E57</f>
        <v>0</v>
      </c>
      <c r="F56" s="9">
        <f t="shared" si="1"/>
        <v>0</v>
      </c>
      <c r="G56" s="9">
        <f aca="true" t="shared" si="15" ref="G56:L56">G57</f>
        <v>0</v>
      </c>
      <c r="H56" s="9">
        <f t="shared" si="15"/>
        <v>0</v>
      </c>
      <c r="I56" s="9">
        <f t="shared" si="15"/>
        <v>0</v>
      </c>
      <c r="J56" s="9">
        <f t="shared" si="15"/>
        <v>0</v>
      </c>
      <c r="K56" s="9">
        <f t="shared" si="15"/>
        <v>0</v>
      </c>
      <c r="L56" s="91">
        <f t="shared" si="15"/>
        <v>0</v>
      </c>
      <c r="M56" s="97">
        <f t="shared" si="3"/>
        <v>0</v>
      </c>
    </row>
    <row r="57" spans="1:13" ht="42.75" customHeight="1" hidden="1">
      <c r="A57" s="147" t="s">
        <v>572</v>
      </c>
      <c r="B57" s="12" t="s">
        <v>573</v>
      </c>
      <c r="C57" s="14"/>
      <c r="D57" s="13"/>
      <c r="E57" s="13"/>
      <c r="F57" s="9">
        <f t="shared" si="1"/>
        <v>0</v>
      </c>
      <c r="G57" s="13"/>
      <c r="H57" s="13"/>
      <c r="I57" s="13"/>
      <c r="J57" s="13"/>
      <c r="K57" s="13"/>
      <c r="L57" s="84"/>
      <c r="M57" s="97">
        <f t="shared" si="3"/>
        <v>0</v>
      </c>
    </row>
    <row r="58" spans="1:13" ht="15.75" hidden="1">
      <c r="A58" s="7">
        <v>240000</v>
      </c>
      <c r="B58" s="43" t="s">
        <v>479</v>
      </c>
      <c r="C58" s="9">
        <f>C60+C59</f>
        <v>0</v>
      </c>
      <c r="D58" s="9">
        <f>D60+D59</f>
        <v>0</v>
      </c>
      <c r="E58" s="9">
        <f>E60+E59</f>
        <v>0</v>
      </c>
      <c r="F58" s="9">
        <f>G58+J58</f>
        <v>0</v>
      </c>
      <c r="G58" s="9">
        <f aca="true" t="shared" si="16" ref="G58:L58">G60+G59</f>
        <v>0</v>
      </c>
      <c r="H58" s="9">
        <f t="shared" si="16"/>
        <v>0</v>
      </c>
      <c r="I58" s="9">
        <f t="shared" si="16"/>
        <v>0</v>
      </c>
      <c r="J58" s="9">
        <f t="shared" si="16"/>
        <v>0</v>
      </c>
      <c r="K58" s="9">
        <f t="shared" si="16"/>
        <v>0</v>
      </c>
      <c r="L58" s="91">
        <f t="shared" si="16"/>
        <v>0</v>
      </c>
      <c r="M58" s="97">
        <f t="shared" si="3"/>
        <v>0</v>
      </c>
    </row>
    <row r="59" spans="1:13" ht="31.5" hidden="1">
      <c r="A59" s="11" t="s">
        <v>606</v>
      </c>
      <c r="B59" s="12" t="s">
        <v>562</v>
      </c>
      <c r="C59" s="13"/>
      <c r="D59" s="13"/>
      <c r="E59" s="13"/>
      <c r="F59" s="9">
        <f>G59+J59</f>
        <v>0</v>
      </c>
      <c r="G59" s="13"/>
      <c r="H59" s="13"/>
      <c r="I59" s="13"/>
      <c r="J59" s="13"/>
      <c r="K59" s="13"/>
      <c r="L59" s="84"/>
      <c r="M59" s="97">
        <f>C59+F59</f>
        <v>0</v>
      </c>
    </row>
    <row r="60" spans="1:13" ht="39" customHeight="1" hidden="1">
      <c r="A60" s="11">
        <v>240900</v>
      </c>
      <c r="B60" s="20" t="s">
        <v>323</v>
      </c>
      <c r="C60" s="13"/>
      <c r="D60" s="23"/>
      <c r="E60" s="23"/>
      <c r="F60" s="9">
        <f t="shared" si="1"/>
        <v>0</v>
      </c>
      <c r="G60" s="13"/>
      <c r="H60" s="23"/>
      <c r="I60" s="23"/>
      <c r="J60" s="23"/>
      <c r="K60" s="23"/>
      <c r="L60" s="92"/>
      <c r="M60" s="97">
        <f t="shared" si="3"/>
        <v>0</v>
      </c>
    </row>
    <row r="61" spans="1:13" ht="15.75" hidden="1">
      <c r="A61" s="44">
        <v>250000</v>
      </c>
      <c r="B61" s="8" t="s">
        <v>480</v>
      </c>
      <c r="C61" s="9">
        <f>C62</f>
        <v>0</v>
      </c>
      <c r="D61" s="9">
        <f>D62</f>
        <v>0</v>
      </c>
      <c r="E61" s="9">
        <f>E62</f>
        <v>0</v>
      </c>
      <c r="F61" s="9">
        <f t="shared" si="1"/>
        <v>0</v>
      </c>
      <c r="G61" s="9">
        <f aca="true" t="shared" si="17" ref="G61:L61">G62</f>
        <v>0</v>
      </c>
      <c r="H61" s="9">
        <f t="shared" si="17"/>
        <v>0</v>
      </c>
      <c r="I61" s="9">
        <f t="shared" si="17"/>
        <v>0</v>
      </c>
      <c r="J61" s="9">
        <f t="shared" si="17"/>
        <v>0</v>
      </c>
      <c r="K61" s="9">
        <f t="shared" si="17"/>
        <v>0</v>
      </c>
      <c r="L61" s="91">
        <f t="shared" si="17"/>
        <v>0</v>
      </c>
      <c r="M61" s="97">
        <f t="shared" si="3"/>
        <v>0</v>
      </c>
    </row>
    <row r="62" spans="1:13" ht="15.75" hidden="1">
      <c r="A62" s="45">
        <v>250404</v>
      </c>
      <c r="B62" s="16" t="s">
        <v>325</v>
      </c>
      <c r="C62" s="13">
        <f>C65</f>
        <v>0</v>
      </c>
      <c r="D62" s="13">
        <f aca="true" t="shared" si="18" ref="D62:M62">D65</f>
        <v>0</v>
      </c>
      <c r="E62" s="13">
        <f t="shared" si="18"/>
        <v>0</v>
      </c>
      <c r="F62" s="9">
        <f t="shared" si="18"/>
        <v>0</v>
      </c>
      <c r="G62" s="13">
        <f t="shared" si="18"/>
        <v>0</v>
      </c>
      <c r="H62" s="13">
        <f t="shared" si="18"/>
        <v>0</v>
      </c>
      <c r="I62" s="13">
        <f t="shared" si="18"/>
        <v>0</v>
      </c>
      <c r="J62" s="13">
        <f t="shared" si="18"/>
        <v>0</v>
      </c>
      <c r="K62" s="13">
        <f t="shared" si="18"/>
        <v>0</v>
      </c>
      <c r="L62" s="84">
        <f t="shared" si="18"/>
        <v>0</v>
      </c>
      <c r="M62" s="97">
        <f t="shared" si="18"/>
        <v>0</v>
      </c>
    </row>
    <row r="63" spans="1:13" ht="15.75" hidden="1">
      <c r="A63" s="45"/>
      <c r="B63" s="16" t="s">
        <v>80</v>
      </c>
      <c r="C63" s="23"/>
      <c r="D63" s="23"/>
      <c r="E63" s="23"/>
      <c r="F63" s="9">
        <f t="shared" si="1"/>
        <v>0</v>
      </c>
      <c r="G63" s="13"/>
      <c r="H63" s="23"/>
      <c r="I63" s="23"/>
      <c r="J63" s="23"/>
      <c r="K63" s="23"/>
      <c r="L63" s="92"/>
      <c r="M63" s="97">
        <f t="shared" si="3"/>
        <v>0</v>
      </c>
    </row>
    <row r="64" spans="1:13" ht="44.25" customHeight="1" hidden="1">
      <c r="A64" s="45"/>
      <c r="B64" s="1" t="s">
        <v>617</v>
      </c>
      <c r="C64" s="13"/>
      <c r="D64" s="23"/>
      <c r="E64" s="23"/>
      <c r="F64" s="9">
        <f t="shared" si="1"/>
        <v>0</v>
      </c>
      <c r="G64" s="13"/>
      <c r="H64" s="23"/>
      <c r="I64" s="23"/>
      <c r="J64" s="23"/>
      <c r="K64" s="23"/>
      <c r="L64" s="92"/>
      <c r="M64" s="97">
        <f t="shared" si="3"/>
        <v>0</v>
      </c>
    </row>
    <row r="65" spans="1:13" ht="31.5" hidden="1">
      <c r="A65" s="15"/>
      <c r="B65" s="16" t="s">
        <v>266</v>
      </c>
      <c r="C65" s="88"/>
      <c r="D65" s="88"/>
      <c r="E65" s="88"/>
      <c r="F65" s="89">
        <f t="shared" si="1"/>
        <v>0</v>
      </c>
      <c r="G65" s="88"/>
      <c r="H65" s="88"/>
      <c r="I65" s="88"/>
      <c r="J65" s="88"/>
      <c r="K65" s="88"/>
      <c r="L65" s="93"/>
      <c r="M65" s="98">
        <f t="shared" si="3"/>
        <v>0</v>
      </c>
    </row>
    <row r="66" spans="1:13" ht="15.75" hidden="1">
      <c r="A66" s="7" t="s">
        <v>415</v>
      </c>
      <c r="B66" s="22" t="s">
        <v>471</v>
      </c>
      <c r="C66" s="9">
        <f>C67</f>
        <v>0</v>
      </c>
      <c r="D66" s="9">
        <f>D67</f>
        <v>0</v>
      </c>
      <c r="E66" s="9">
        <f>E67</f>
        <v>0</v>
      </c>
      <c r="F66" s="9">
        <f t="shared" si="1"/>
        <v>0</v>
      </c>
      <c r="G66" s="9">
        <f aca="true" t="shared" si="19" ref="G66:L66">G67</f>
        <v>0</v>
      </c>
      <c r="H66" s="9">
        <f t="shared" si="19"/>
        <v>0</v>
      </c>
      <c r="I66" s="9">
        <f t="shared" si="19"/>
        <v>0</v>
      </c>
      <c r="J66" s="9">
        <f t="shared" si="19"/>
        <v>0</v>
      </c>
      <c r="K66" s="9">
        <f t="shared" si="19"/>
        <v>0</v>
      </c>
      <c r="L66" s="91">
        <f t="shared" si="19"/>
        <v>0</v>
      </c>
      <c r="M66" s="97">
        <f t="shared" si="3"/>
        <v>0</v>
      </c>
    </row>
    <row r="67" spans="1:13" ht="15.75" hidden="1">
      <c r="A67" s="11" t="s">
        <v>416</v>
      </c>
      <c r="B67" s="25" t="s">
        <v>417</v>
      </c>
      <c r="C67" s="13">
        <f>C69</f>
        <v>0</v>
      </c>
      <c r="D67" s="23"/>
      <c r="E67" s="23"/>
      <c r="F67" s="9">
        <f t="shared" si="1"/>
        <v>0</v>
      </c>
      <c r="G67" s="13"/>
      <c r="H67" s="23"/>
      <c r="I67" s="23"/>
      <c r="J67" s="23"/>
      <c r="K67" s="23"/>
      <c r="L67" s="92"/>
      <c r="M67" s="97">
        <f t="shared" si="3"/>
        <v>0</v>
      </c>
    </row>
    <row r="68" spans="1:13" ht="15.75" hidden="1">
      <c r="A68" s="11"/>
      <c r="B68" s="16" t="s">
        <v>80</v>
      </c>
      <c r="C68" s="13"/>
      <c r="D68" s="23"/>
      <c r="E68" s="23"/>
      <c r="F68" s="9">
        <f t="shared" si="1"/>
        <v>0</v>
      </c>
      <c r="G68" s="13"/>
      <c r="H68" s="23"/>
      <c r="I68" s="23"/>
      <c r="J68" s="23"/>
      <c r="K68" s="23"/>
      <c r="L68" s="92"/>
      <c r="M68" s="97"/>
    </row>
    <row r="69" spans="1:13" ht="31.5" hidden="1">
      <c r="A69" s="11"/>
      <c r="B69" s="25" t="s">
        <v>418</v>
      </c>
      <c r="C69" s="13"/>
      <c r="D69" s="23"/>
      <c r="E69" s="23"/>
      <c r="F69" s="9">
        <f t="shared" si="1"/>
        <v>0</v>
      </c>
      <c r="G69" s="13"/>
      <c r="H69" s="23"/>
      <c r="I69" s="23"/>
      <c r="J69" s="23"/>
      <c r="K69" s="23"/>
      <c r="L69" s="92"/>
      <c r="M69" s="97">
        <f t="shared" si="3"/>
        <v>0</v>
      </c>
    </row>
    <row r="70" spans="1:13" ht="15.75">
      <c r="A70" s="42" t="s">
        <v>419</v>
      </c>
      <c r="B70" s="22" t="s">
        <v>420</v>
      </c>
      <c r="C70" s="9">
        <f aca="true" t="shared" si="20" ref="C70:K70">C71+C95+C97+C99+C103+C101</f>
        <v>94.566</v>
      </c>
      <c r="D70" s="9">
        <f t="shared" si="20"/>
        <v>0</v>
      </c>
      <c r="E70" s="9">
        <f t="shared" si="20"/>
        <v>0</v>
      </c>
      <c r="F70" s="9">
        <f t="shared" si="20"/>
        <v>100</v>
      </c>
      <c r="G70" s="9">
        <f t="shared" si="20"/>
        <v>0</v>
      </c>
      <c r="H70" s="9">
        <f t="shared" si="20"/>
        <v>0</v>
      </c>
      <c r="I70" s="9">
        <f t="shared" si="20"/>
        <v>0</v>
      </c>
      <c r="J70" s="9">
        <f t="shared" si="20"/>
        <v>100</v>
      </c>
      <c r="K70" s="9">
        <f t="shared" si="20"/>
        <v>100</v>
      </c>
      <c r="L70" s="91">
        <f>L71+L95+L97+L99+L103</f>
        <v>0</v>
      </c>
      <c r="M70" s="97">
        <f>C70+F70</f>
        <v>194.566</v>
      </c>
    </row>
    <row r="71" spans="1:13" ht="15.75">
      <c r="A71" s="21" t="s">
        <v>66</v>
      </c>
      <c r="B71" s="22" t="s">
        <v>421</v>
      </c>
      <c r="C71" s="9">
        <f>C72+C76+C77+C80+C81+C84+C85+C86+C87+C94</f>
        <v>94.566</v>
      </c>
      <c r="D71" s="9">
        <f>D72+D76+D77+D80+D81+D84+D85+D86+D87+D94+D93</f>
        <v>0</v>
      </c>
      <c r="E71" s="9">
        <f>E72+E76+E77+E80+E81+E84+E85+E86+E87+E94+E93</f>
        <v>0</v>
      </c>
      <c r="F71" s="9">
        <f>G71+J71</f>
        <v>100</v>
      </c>
      <c r="G71" s="9">
        <f>G72+G76+G77+G80+G81+G84+G85+G86+G87+G94+G93</f>
        <v>0</v>
      </c>
      <c r="H71" s="9">
        <f>H72+H76+H77+H80+H81+H84+H85+H86+H87+H94+H93</f>
        <v>0</v>
      </c>
      <c r="I71" s="9">
        <f>I72+I76+I77+I80+I81+I84+I85+I86+I87+I94+I93</f>
        <v>0</v>
      </c>
      <c r="J71" s="9">
        <f>J72+J76+J77+J80+J81+J84+J85+J86+J87+J94+J93</f>
        <v>100</v>
      </c>
      <c r="K71" s="9">
        <f>K72+K76+K77+K80+K81+K84+K85+K86+K87+K94+K93</f>
        <v>100</v>
      </c>
      <c r="L71" s="91"/>
      <c r="M71" s="97">
        <f>C71+F71</f>
        <v>194.566</v>
      </c>
    </row>
    <row r="72" spans="1:13" ht="37.5" customHeight="1">
      <c r="A72" s="15" t="s">
        <v>67</v>
      </c>
      <c r="B72" s="16" t="s">
        <v>68</v>
      </c>
      <c r="C72" s="212">
        <v>94.566</v>
      </c>
      <c r="D72" s="13"/>
      <c r="E72" s="13"/>
      <c r="F72" s="9">
        <f t="shared" si="1"/>
        <v>100</v>
      </c>
      <c r="G72" s="13"/>
      <c r="H72" s="13"/>
      <c r="I72" s="13"/>
      <c r="J72" s="13">
        <v>100</v>
      </c>
      <c r="K72" s="13">
        <v>100</v>
      </c>
      <c r="L72" s="84"/>
      <c r="M72" s="97">
        <f t="shared" si="3"/>
        <v>194.566</v>
      </c>
    </row>
    <row r="73" spans="1:13" ht="15.75" hidden="1">
      <c r="A73" s="15"/>
      <c r="B73" s="16" t="s">
        <v>80</v>
      </c>
      <c r="C73" s="13"/>
      <c r="D73" s="13"/>
      <c r="E73" s="13"/>
      <c r="F73" s="9">
        <f t="shared" si="1"/>
        <v>0</v>
      </c>
      <c r="G73" s="13"/>
      <c r="H73" s="13"/>
      <c r="I73" s="13"/>
      <c r="J73" s="13"/>
      <c r="K73" s="13"/>
      <c r="L73" s="84"/>
      <c r="M73" s="97">
        <f t="shared" si="3"/>
        <v>0</v>
      </c>
    </row>
    <row r="74" spans="1:13" ht="15.75" hidden="1">
      <c r="A74" s="15"/>
      <c r="B74" s="16" t="s">
        <v>92</v>
      </c>
      <c r="C74" s="13"/>
      <c r="D74" s="13"/>
      <c r="E74" s="13"/>
      <c r="F74" s="9">
        <f t="shared" si="1"/>
        <v>0</v>
      </c>
      <c r="G74" s="13"/>
      <c r="H74" s="13"/>
      <c r="I74" s="13"/>
      <c r="J74" s="13"/>
      <c r="K74" s="13"/>
      <c r="L74" s="84"/>
      <c r="M74" s="97">
        <f t="shared" si="3"/>
        <v>0</v>
      </c>
    </row>
    <row r="75" spans="1:13" ht="15.75" hidden="1">
      <c r="A75" s="15" t="s">
        <v>69</v>
      </c>
      <c r="B75" s="16" t="s">
        <v>70</v>
      </c>
      <c r="C75" s="13"/>
      <c r="D75" s="13"/>
      <c r="E75" s="13"/>
      <c r="F75" s="9">
        <f t="shared" si="1"/>
        <v>0</v>
      </c>
      <c r="G75" s="13"/>
      <c r="H75" s="13"/>
      <c r="I75" s="13"/>
      <c r="J75" s="13"/>
      <c r="K75" s="13"/>
      <c r="L75" s="84"/>
      <c r="M75" s="97">
        <f t="shared" si="3"/>
        <v>0</v>
      </c>
    </row>
    <row r="76" spans="1:13" ht="20.25" customHeight="1" hidden="1">
      <c r="A76" s="15" t="s">
        <v>71</v>
      </c>
      <c r="B76" s="16" t="s">
        <v>72</v>
      </c>
      <c r="C76" s="13"/>
      <c r="D76" s="13"/>
      <c r="E76" s="13"/>
      <c r="F76" s="9">
        <f t="shared" si="1"/>
        <v>0</v>
      </c>
      <c r="G76" s="13"/>
      <c r="H76" s="13"/>
      <c r="I76" s="13"/>
      <c r="J76" s="13"/>
      <c r="K76" s="13"/>
      <c r="L76" s="84"/>
      <c r="M76" s="97">
        <f t="shared" si="3"/>
        <v>0</v>
      </c>
    </row>
    <row r="77" spans="1:13" ht="15.75" hidden="1">
      <c r="A77" s="15" t="s">
        <v>74</v>
      </c>
      <c r="B77" s="16" t="s">
        <v>75</v>
      </c>
      <c r="C77" s="14"/>
      <c r="D77" s="13"/>
      <c r="E77" s="13"/>
      <c r="F77" s="9">
        <f t="shared" si="1"/>
        <v>0</v>
      </c>
      <c r="G77" s="13"/>
      <c r="H77" s="13"/>
      <c r="I77" s="13"/>
      <c r="J77" s="13"/>
      <c r="K77" s="13"/>
      <c r="L77" s="84"/>
      <c r="M77" s="97">
        <f t="shared" si="3"/>
        <v>0</v>
      </c>
    </row>
    <row r="78" spans="1:13" ht="15.75" hidden="1">
      <c r="A78" s="15"/>
      <c r="B78" s="16" t="s">
        <v>80</v>
      </c>
      <c r="C78" s="13"/>
      <c r="D78" s="13"/>
      <c r="E78" s="13"/>
      <c r="F78" s="9">
        <f t="shared" si="1"/>
        <v>0</v>
      </c>
      <c r="G78" s="13"/>
      <c r="H78" s="13"/>
      <c r="I78" s="13"/>
      <c r="J78" s="13"/>
      <c r="K78" s="13"/>
      <c r="L78" s="84"/>
      <c r="M78" s="97">
        <f t="shared" si="3"/>
        <v>0</v>
      </c>
    </row>
    <row r="79" spans="1:13" ht="46.5" customHeight="1" hidden="1">
      <c r="A79" s="15"/>
      <c r="B79" s="16" t="s">
        <v>619</v>
      </c>
      <c r="C79" s="13"/>
      <c r="D79" s="13"/>
      <c r="E79" s="13"/>
      <c r="F79" s="9">
        <f t="shared" si="1"/>
        <v>0</v>
      </c>
      <c r="G79" s="13"/>
      <c r="H79" s="13"/>
      <c r="I79" s="13"/>
      <c r="J79" s="13"/>
      <c r="K79" s="13"/>
      <c r="L79" s="84"/>
      <c r="M79" s="97">
        <f t="shared" si="3"/>
        <v>0</v>
      </c>
    </row>
    <row r="80" spans="1:13" ht="18" customHeight="1" hidden="1">
      <c r="A80" s="15" t="s">
        <v>76</v>
      </c>
      <c r="B80" s="16" t="s">
        <v>77</v>
      </c>
      <c r="C80" s="13"/>
      <c r="D80" s="13"/>
      <c r="E80" s="13"/>
      <c r="F80" s="9">
        <f t="shared" si="1"/>
        <v>0</v>
      </c>
      <c r="G80" s="13"/>
      <c r="H80" s="13"/>
      <c r="I80" s="13"/>
      <c r="J80" s="13"/>
      <c r="K80" s="13"/>
      <c r="L80" s="84"/>
      <c r="M80" s="97">
        <f t="shared" si="3"/>
        <v>0</v>
      </c>
    </row>
    <row r="81" spans="1:13" ht="19.5" customHeight="1" hidden="1">
      <c r="A81" s="15" t="s">
        <v>78</v>
      </c>
      <c r="B81" s="16" t="s">
        <v>79</v>
      </c>
      <c r="C81" s="13"/>
      <c r="D81" s="13"/>
      <c r="E81" s="13"/>
      <c r="F81" s="9">
        <f t="shared" si="1"/>
        <v>0</v>
      </c>
      <c r="G81" s="13"/>
      <c r="H81" s="13"/>
      <c r="I81" s="13"/>
      <c r="J81" s="13"/>
      <c r="K81" s="13"/>
      <c r="L81" s="84"/>
      <c r="M81" s="97">
        <f t="shared" si="3"/>
        <v>0</v>
      </c>
    </row>
    <row r="82" spans="1:13" ht="15.75" hidden="1">
      <c r="A82" s="15"/>
      <c r="B82" s="16" t="s">
        <v>80</v>
      </c>
      <c r="C82" s="13"/>
      <c r="D82" s="13"/>
      <c r="E82" s="13"/>
      <c r="F82" s="9">
        <f t="shared" si="1"/>
        <v>0</v>
      </c>
      <c r="G82" s="13"/>
      <c r="H82" s="13"/>
      <c r="I82" s="13"/>
      <c r="J82" s="13"/>
      <c r="K82" s="13"/>
      <c r="L82" s="84"/>
      <c r="M82" s="97">
        <f t="shared" si="3"/>
        <v>0</v>
      </c>
    </row>
    <row r="83" spans="1:13" ht="44.25" customHeight="1" hidden="1">
      <c r="A83" s="15"/>
      <c r="B83" s="16" t="s">
        <v>81</v>
      </c>
      <c r="C83" s="13"/>
      <c r="D83" s="13"/>
      <c r="E83" s="13"/>
      <c r="F83" s="9">
        <f t="shared" si="1"/>
        <v>0</v>
      </c>
      <c r="G83" s="13"/>
      <c r="H83" s="13"/>
      <c r="I83" s="13"/>
      <c r="J83" s="13"/>
      <c r="K83" s="13"/>
      <c r="L83" s="84"/>
      <c r="M83" s="97">
        <f t="shared" si="3"/>
        <v>0</v>
      </c>
    </row>
    <row r="84" spans="1:13" ht="15.75" hidden="1">
      <c r="A84" s="15" t="s">
        <v>82</v>
      </c>
      <c r="B84" s="16" t="s">
        <v>83</v>
      </c>
      <c r="C84" s="13"/>
      <c r="D84" s="13"/>
      <c r="E84" s="13"/>
      <c r="F84" s="9">
        <f t="shared" si="1"/>
        <v>0</v>
      </c>
      <c r="G84" s="13"/>
      <c r="H84" s="13"/>
      <c r="I84" s="13"/>
      <c r="J84" s="13"/>
      <c r="K84" s="13"/>
      <c r="L84" s="84"/>
      <c r="M84" s="97">
        <f t="shared" si="3"/>
        <v>0</v>
      </c>
    </row>
    <row r="85" spans="1:13" ht="21" customHeight="1" hidden="1">
      <c r="A85" s="15" t="s">
        <v>84</v>
      </c>
      <c r="B85" s="16" t="s">
        <v>85</v>
      </c>
      <c r="C85" s="13"/>
      <c r="D85" s="13"/>
      <c r="E85" s="13"/>
      <c r="F85" s="9">
        <f t="shared" si="1"/>
        <v>0</v>
      </c>
      <c r="G85" s="13"/>
      <c r="H85" s="13"/>
      <c r="I85" s="13"/>
      <c r="J85" s="13"/>
      <c r="K85" s="13"/>
      <c r="L85" s="84"/>
      <c r="M85" s="97">
        <f t="shared" si="3"/>
        <v>0</v>
      </c>
    </row>
    <row r="86" spans="1:13" ht="15.75" hidden="1">
      <c r="A86" s="15" t="s">
        <v>86</v>
      </c>
      <c r="B86" s="16" t="s">
        <v>87</v>
      </c>
      <c r="C86" s="13"/>
      <c r="D86" s="13"/>
      <c r="E86" s="13"/>
      <c r="F86" s="9">
        <f t="shared" si="1"/>
        <v>0</v>
      </c>
      <c r="G86" s="13"/>
      <c r="H86" s="13"/>
      <c r="I86" s="13"/>
      <c r="J86" s="13"/>
      <c r="K86" s="13"/>
      <c r="L86" s="84"/>
      <c r="M86" s="97">
        <f t="shared" si="3"/>
        <v>0</v>
      </c>
    </row>
    <row r="87" spans="1:13" ht="19.5" customHeight="1" hidden="1">
      <c r="A87" s="15" t="s">
        <v>88</v>
      </c>
      <c r="B87" s="16" t="s">
        <v>89</v>
      </c>
      <c r="C87" s="14">
        <f>C89+C90+C91+C93</f>
        <v>0</v>
      </c>
      <c r="D87" s="13"/>
      <c r="E87" s="13"/>
      <c r="F87" s="9">
        <f t="shared" si="1"/>
        <v>0</v>
      </c>
      <c r="G87" s="13"/>
      <c r="H87" s="13"/>
      <c r="I87" s="13"/>
      <c r="J87" s="13"/>
      <c r="K87" s="13"/>
      <c r="L87" s="84"/>
      <c r="M87" s="97">
        <f t="shared" si="3"/>
        <v>0</v>
      </c>
    </row>
    <row r="88" spans="1:13" ht="15.75" hidden="1">
      <c r="A88" s="15"/>
      <c r="B88" s="16" t="s">
        <v>80</v>
      </c>
      <c r="C88" s="13"/>
      <c r="D88" s="13"/>
      <c r="E88" s="13"/>
      <c r="F88" s="9">
        <f t="shared" si="1"/>
        <v>0</v>
      </c>
      <c r="G88" s="13"/>
      <c r="H88" s="13"/>
      <c r="I88" s="13"/>
      <c r="J88" s="13"/>
      <c r="K88" s="13"/>
      <c r="L88" s="84"/>
      <c r="M88" s="97">
        <f t="shared" si="3"/>
        <v>0</v>
      </c>
    </row>
    <row r="89" spans="1:13" ht="31.5" hidden="1">
      <c r="A89" s="15"/>
      <c r="B89" s="16" t="s">
        <v>61</v>
      </c>
      <c r="C89" s="14"/>
      <c r="D89" s="13"/>
      <c r="E89" s="13"/>
      <c r="F89" s="9">
        <f t="shared" si="1"/>
        <v>0</v>
      </c>
      <c r="G89" s="13"/>
      <c r="H89" s="13"/>
      <c r="I89" s="13"/>
      <c r="J89" s="13"/>
      <c r="K89" s="13"/>
      <c r="L89" s="84"/>
      <c r="M89" s="97">
        <f t="shared" si="3"/>
        <v>0</v>
      </c>
    </row>
    <row r="90" spans="1:13" ht="30" customHeight="1" hidden="1">
      <c r="A90" s="15"/>
      <c r="B90" s="18" t="s">
        <v>113</v>
      </c>
      <c r="C90" s="14"/>
      <c r="D90" s="13"/>
      <c r="E90" s="13"/>
      <c r="F90" s="9">
        <f t="shared" si="1"/>
        <v>0</v>
      </c>
      <c r="G90" s="13"/>
      <c r="H90" s="13"/>
      <c r="I90" s="13"/>
      <c r="J90" s="14"/>
      <c r="K90" s="14"/>
      <c r="L90" s="84"/>
      <c r="M90" s="97">
        <f t="shared" si="3"/>
        <v>0</v>
      </c>
    </row>
    <row r="91" spans="1:13" ht="41.25" customHeight="1" hidden="1">
      <c r="A91" s="15"/>
      <c r="B91" s="16" t="s">
        <v>92</v>
      </c>
      <c r="C91" s="14"/>
      <c r="D91" s="13"/>
      <c r="E91" s="13"/>
      <c r="F91" s="9">
        <f t="shared" si="1"/>
        <v>0</v>
      </c>
      <c r="G91" s="13"/>
      <c r="H91" s="13"/>
      <c r="I91" s="13"/>
      <c r="J91" s="14"/>
      <c r="K91" s="14"/>
      <c r="L91" s="84"/>
      <c r="M91" s="97">
        <f t="shared" si="3"/>
        <v>0</v>
      </c>
    </row>
    <row r="92" spans="1:13" ht="56.25" customHeight="1" hidden="1">
      <c r="A92" s="15"/>
      <c r="B92" s="16" t="s">
        <v>93</v>
      </c>
      <c r="C92" s="13"/>
      <c r="D92" s="13"/>
      <c r="E92" s="13"/>
      <c r="F92" s="9">
        <f t="shared" si="1"/>
        <v>0</v>
      </c>
      <c r="G92" s="13"/>
      <c r="H92" s="13"/>
      <c r="I92" s="13"/>
      <c r="J92" s="14"/>
      <c r="K92" s="14"/>
      <c r="L92" s="84"/>
      <c r="M92" s="97">
        <f t="shared" si="3"/>
        <v>0</v>
      </c>
    </row>
    <row r="93" spans="1:13" ht="50.25" customHeight="1" hidden="1">
      <c r="A93" s="15"/>
      <c r="B93" s="16" t="s">
        <v>93</v>
      </c>
      <c r="C93" s="14"/>
      <c r="D93" s="13"/>
      <c r="E93" s="13"/>
      <c r="F93" s="9">
        <f t="shared" si="1"/>
        <v>0</v>
      </c>
      <c r="G93" s="13"/>
      <c r="H93" s="13"/>
      <c r="I93" s="13"/>
      <c r="J93" s="14"/>
      <c r="K93" s="14"/>
      <c r="L93" s="84"/>
      <c r="M93" s="97">
        <f t="shared" si="3"/>
        <v>0</v>
      </c>
    </row>
    <row r="94" spans="1:13" ht="31.5" hidden="1">
      <c r="A94" s="15" t="s">
        <v>95</v>
      </c>
      <c r="B94" s="16" t="s">
        <v>96</v>
      </c>
      <c r="C94" s="46"/>
      <c r="D94" s="13"/>
      <c r="E94" s="13"/>
      <c r="F94" s="9">
        <f t="shared" si="1"/>
        <v>0</v>
      </c>
      <c r="G94" s="13"/>
      <c r="H94" s="13"/>
      <c r="I94" s="13"/>
      <c r="J94" s="13"/>
      <c r="K94" s="13"/>
      <c r="L94" s="84"/>
      <c r="M94" s="97">
        <f t="shared" si="3"/>
        <v>0</v>
      </c>
    </row>
    <row r="95" spans="1:13" ht="57.75" customHeight="1" hidden="1">
      <c r="A95" s="21" t="s">
        <v>102</v>
      </c>
      <c r="B95" s="22" t="s">
        <v>353</v>
      </c>
      <c r="C95" s="9">
        <f>C96</f>
        <v>0</v>
      </c>
      <c r="D95" s="9">
        <f>D96</f>
        <v>0</v>
      </c>
      <c r="E95" s="9">
        <f>E96</f>
        <v>0</v>
      </c>
      <c r="F95" s="9">
        <f t="shared" si="1"/>
        <v>0</v>
      </c>
      <c r="G95" s="9">
        <f aca="true" t="shared" si="21" ref="G95:L95">G96</f>
        <v>0</v>
      </c>
      <c r="H95" s="9">
        <f t="shared" si="21"/>
        <v>0</v>
      </c>
      <c r="I95" s="9">
        <f t="shared" si="21"/>
        <v>0</v>
      </c>
      <c r="J95" s="9">
        <f t="shared" si="21"/>
        <v>0</v>
      </c>
      <c r="K95" s="9">
        <f t="shared" si="21"/>
        <v>0</v>
      </c>
      <c r="L95" s="91">
        <f t="shared" si="21"/>
        <v>0</v>
      </c>
      <c r="M95" s="97">
        <f t="shared" si="3"/>
        <v>0</v>
      </c>
    </row>
    <row r="96" spans="1:13" ht="57.75" customHeight="1" hidden="1">
      <c r="A96" s="15" t="s">
        <v>288</v>
      </c>
      <c r="B96" s="16" t="s">
        <v>289</v>
      </c>
      <c r="C96" s="13"/>
      <c r="D96" s="13"/>
      <c r="E96" s="13"/>
      <c r="F96" s="9">
        <f t="shared" si="1"/>
        <v>0</v>
      </c>
      <c r="G96" s="13"/>
      <c r="H96" s="13"/>
      <c r="I96" s="13"/>
      <c r="J96" s="13"/>
      <c r="K96" s="13"/>
      <c r="L96" s="84"/>
      <c r="M96" s="97">
        <f t="shared" si="3"/>
        <v>0</v>
      </c>
    </row>
    <row r="97" spans="1:13" ht="57.75" customHeight="1" hidden="1">
      <c r="A97" s="21">
        <v>130000</v>
      </c>
      <c r="B97" s="22" t="s">
        <v>412</v>
      </c>
      <c r="C97" s="9">
        <f>C98</f>
        <v>0</v>
      </c>
      <c r="D97" s="9">
        <f>D98</f>
        <v>0</v>
      </c>
      <c r="E97" s="9">
        <f>E98</f>
        <v>0</v>
      </c>
      <c r="F97" s="9">
        <f t="shared" si="1"/>
        <v>0</v>
      </c>
      <c r="G97" s="9">
        <f aca="true" t="shared" si="22" ref="G97:L97">G98</f>
        <v>0</v>
      </c>
      <c r="H97" s="9">
        <f t="shared" si="22"/>
        <v>0</v>
      </c>
      <c r="I97" s="9">
        <f t="shared" si="22"/>
        <v>0</v>
      </c>
      <c r="J97" s="9">
        <f t="shared" si="22"/>
        <v>0</v>
      </c>
      <c r="K97" s="9">
        <f t="shared" si="22"/>
        <v>0</v>
      </c>
      <c r="L97" s="91">
        <f t="shared" si="22"/>
        <v>0</v>
      </c>
      <c r="M97" s="97">
        <f t="shared" si="3"/>
        <v>0</v>
      </c>
    </row>
    <row r="98" spans="1:13" ht="15.75" hidden="1">
      <c r="A98" s="15">
        <v>130107</v>
      </c>
      <c r="B98" s="16" t="s">
        <v>311</v>
      </c>
      <c r="C98" s="13"/>
      <c r="D98" s="13"/>
      <c r="E98" s="13"/>
      <c r="F98" s="9">
        <f t="shared" si="1"/>
        <v>0</v>
      </c>
      <c r="G98" s="13"/>
      <c r="H98" s="13"/>
      <c r="I98" s="13"/>
      <c r="J98" s="13"/>
      <c r="K98" s="13"/>
      <c r="L98" s="84"/>
      <c r="M98" s="97">
        <f t="shared" si="3"/>
        <v>0</v>
      </c>
    </row>
    <row r="99" spans="1:13" ht="15.75" hidden="1">
      <c r="A99" s="21">
        <v>150000</v>
      </c>
      <c r="B99" s="8" t="s">
        <v>470</v>
      </c>
      <c r="C99" s="9">
        <f>C100</f>
        <v>0</v>
      </c>
      <c r="D99" s="9">
        <f>D100</f>
        <v>0</v>
      </c>
      <c r="E99" s="9">
        <f>E100</f>
        <v>0</v>
      </c>
      <c r="F99" s="9">
        <f>G99+J99</f>
        <v>0</v>
      </c>
      <c r="G99" s="9">
        <f aca="true" t="shared" si="23" ref="G99:L99">G100</f>
        <v>0</v>
      </c>
      <c r="H99" s="9">
        <f t="shared" si="23"/>
        <v>0</v>
      </c>
      <c r="I99" s="9">
        <f t="shared" si="23"/>
        <v>0</v>
      </c>
      <c r="J99" s="9">
        <f t="shared" si="23"/>
        <v>0</v>
      </c>
      <c r="K99" s="9">
        <f t="shared" si="23"/>
        <v>0</v>
      </c>
      <c r="L99" s="91">
        <f t="shared" si="23"/>
        <v>0</v>
      </c>
      <c r="M99" s="97">
        <f aca="true" t="shared" si="24" ref="M99:M104">C99+F99</f>
        <v>0</v>
      </c>
    </row>
    <row r="100" spans="1:13" ht="15.75" hidden="1">
      <c r="A100" s="11" t="s">
        <v>643</v>
      </c>
      <c r="B100" s="12" t="s">
        <v>644</v>
      </c>
      <c r="C100" s="13"/>
      <c r="D100" s="13"/>
      <c r="E100" s="13"/>
      <c r="F100" s="9">
        <f>G100+J100</f>
        <v>0</v>
      </c>
      <c r="G100" s="13"/>
      <c r="H100" s="13"/>
      <c r="I100" s="13"/>
      <c r="J100" s="13"/>
      <c r="K100" s="13"/>
      <c r="L100" s="84"/>
      <c r="M100" s="97">
        <f t="shared" si="24"/>
        <v>0</v>
      </c>
    </row>
    <row r="101" spans="1:13" ht="15.75" hidden="1">
      <c r="A101" s="7" t="s">
        <v>415</v>
      </c>
      <c r="B101" s="8" t="s">
        <v>333</v>
      </c>
      <c r="C101" s="9">
        <f>C102</f>
        <v>0</v>
      </c>
      <c r="D101" s="9">
        <f aca="true" t="shared" si="25" ref="D101:L101">D102</f>
        <v>0</v>
      </c>
      <c r="E101" s="9">
        <f t="shared" si="25"/>
        <v>0</v>
      </c>
      <c r="F101" s="9">
        <f t="shared" si="25"/>
        <v>0</v>
      </c>
      <c r="G101" s="9">
        <f t="shared" si="25"/>
        <v>0</v>
      </c>
      <c r="H101" s="9">
        <f t="shared" si="25"/>
        <v>0</v>
      </c>
      <c r="I101" s="9">
        <f t="shared" si="25"/>
        <v>0</v>
      </c>
      <c r="J101" s="9">
        <f t="shared" si="25"/>
        <v>0</v>
      </c>
      <c r="K101" s="9">
        <f t="shared" si="25"/>
        <v>0</v>
      </c>
      <c r="L101" s="9">
        <f t="shared" si="25"/>
        <v>0</v>
      </c>
      <c r="M101" s="10">
        <f t="shared" si="24"/>
        <v>0</v>
      </c>
    </row>
    <row r="102" spans="1:13" ht="15.75" hidden="1">
      <c r="A102" s="11" t="s">
        <v>332</v>
      </c>
      <c r="B102" s="12" t="s">
        <v>334</v>
      </c>
      <c r="C102" s="13"/>
      <c r="D102" s="13"/>
      <c r="E102" s="13"/>
      <c r="F102" s="9">
        <f>G102+J102</f>
        <v>0</v>
      </c>
      <c r="G102" s="13"/>
      <c r="H102" s="13"/>
      <c r="I102" s="13"/>
      <c r="J102" s="13"/>
      <c r="K102" s="13"/>
      <c r="L102" s="13"/>
      <c r="M102" s="10">
        <f t="shared" si="24"/>
        <v>0</v>
      </c>
    </row>
    <row r="103" spans="1:13" ht="15.75" hidden="1">
      <c r="A103" s="7">
        <v>240000</v>
      </c>
      <c r="B103" s="8" t="s">
        <v>479</v>
      </c>
      <c r="C103" s="9">
        <f>C104</f>
        <v>0</v>
      </c>
      <c r="D103" s="9">
        <f>D104</f>
        <v>0</v>
      </c>
      <c r="E103" s="9">
        <f>E104</f>
        <v>0</v>
      </c>
      <c r="F103" s="9">
        <f>G103+J103</f>
        <v>0</v>
      </c>
      <c r="G103" s="9">
        <f aca="true" t="shared" si="26" ref="G103:L103">G104</f>
        <v>0</v>
      </c>
      <c r="H103" s="9">
        <f t="shared" si="26"/>
        <v>0</v>
      </c>
      <c r="I103" s="9">
        <f t="shared" si="26"/>
        <v>0</v>
      </c>
      <c r="J103" s="9">
        <f t="shared" si="26"/>
        <v>0</v>
      </c>
      <c r="K103" s="9">
        <f t="shared" si="26"/>
        <v>0</v>
      </c>
      <c r="L103" s="91">
        <f t="shared" si="26"/>
        <v>0</v>
      </c>
      <c r="M103" s="97">
        <f t="shared" si="24"/>
        <v>0</v>
      </c>
    </row>
    <row r="104" spans="1:13" ht="31.5" hidden="1">
      <c r="A104" s="11">
        <v>240900</v>
      </c>
      <c r="B104" s="12" t="s">
        <v>323</v>
      </c>
      <c r="C104" s="23"/>
      <c r="D104" s="23"/>
      <c r="E104" s="23"/>
      <c r="F104" s="9">
        <f>G104+J104</f>
        <v>0</v>
      </c>
      <c r="G104" s="13"/>
      <c r="H104" s="23"/>
      <c r="I104" s="23"/>
      <c r="J104" s="13"/>
      <c r="K104" s="23"/>
      <c r="L104" s="92"/>
      <c r="M104" s="97">
        <f t="shared" si="24"/>
        <v>0</v>
      </c>
    </row>
    <row r="105" spans="1:13" ht="15.75" hidden="1">
      <c r="A105" s="42" t="s">
        <v>422</v>
      </c>
      <c r="B105" s="22" t="s">
        <v>423</v>
      </c>
      <c r="C105" s="9">
        <f>C106</f>
        <v>0</v>
      </c>
      <c r="D105" s="9">
        <f>D106</f>
        <v>0</v>
      </c>
      <c r="E105" s="9">
        <f>E106</f>
        <v>0</v>
      </c>
      <c r="F105" s="9">
        <f>G105+J105</f>
        <v>0</v>
      </c>
      <c r="G105" s="9">
        <f aca="true" t="shared" si="27" ref="G105:L105">G106+G109</f>
        <v>0</v>
      </c>
      <c r="H105" s="9">
        <f t="shared" si="27"/>
        <v>0</v>
      </c>
      <c r="I105" s="9">
        <f t="shared" si="27"/>
        <v>0</v>
      </c>
      <c r="J105" s="9">
        <f t="shared" si="27"/>
        <v>0</v>
      </c>
      <c r="K105" s="9">
        <f t="shared" si="27"/>
        <v>0</v>
      </c>
      <c r="L105" s="91">
        <f t="shared" si="27"/>
        <v>0</v>
      </c>
      <c r="M105" s="97">
        <f aca="true" t="shared" si="28" ref="M105:M167">C105+F105</f>
        <v>0</v>
      </c>
    </row>
    <row r="106" spans="1:13" ht="15.75" hidden="1">
      <c r="A106" s="21" t="s">
        <v>97</v>
      </c>
      <c r="B106" s="22" t="s">
        <v>424</v>
      </c>
      <c r="C106" s="9">
        <f>C107+C108</f>
        <v>0</v>
      </c>
      <c r="D106" s="9">
        <f>D107+D108</f>
        <v>0</v>
      </c>
      <c r="E106" s="9">
        <f>E107+E108</f>
        <v>0</v>
      </c>
      <c r="F106" s="9">
        <f aca="true" t="shared" si="29" ref="F106:F167">G106+J106</f>
        <v>0</v>
      </c>
      <c r="G106" s="9">
        <f aca="true" t="shared" si="30" ref="G106:L106">G107+G108</f>
        <v>0</v>
      </c>
      <c r="H106" s="9">
        <f t="shared" si="30"/>
        <v>0</v>
      </c>
      <c r="I106" s="9">
        <f t="shared" si="30"/>
        <v>0</v>
      </c>
      <c r="J106" s="9">
        <f t="shared" si="30"/>
        <v>0</v>
      </c>
      <c r="K106" s="9">
        <f t="shared" si="30"/>
        <v>0</v>
      </c>
      <c r="L106" s="91">
        <f t="shared" si="30"/>
        <v>0</v>
      </c>
      <c r="M106" s="97">
        <f t="shared" si="28"/>
        <v>0</v>
      </c>
    </row>
    <row r="107" spans="1:13" ht="15.75" hidden="1">
      <c r="A107" s="11" t="s">
        <v>98</v>
      </c>
      <c r="B107" s="20" t="s">
        <v>99</v>
      </c>
      <c r="C107" s="13"/>
      <c r="D107" s="13"/>
      <c r="E107" s="13"/>
      <c r="F107" s="9">
        <f t="shared" si="29"/>
        <v>0</v>
      </c>
      <c r="G107" s="13"/>
      <c r="H107" s="13"/>
      <c r="I107" s="13"/>
      <c r="J107" s="14"/>
      <c r="K107" s="13"/>
      <c r="L107" s="84"/>
      <c r="M107" s="97">
        <f t="shared" si="28"/>
        <v>0</v>
      </c>
    </row>
    <row r="108" spans="1:13" ht="15.75" customHeight="1" hidden="1">
      <c r="A108" s="11" t="s">
        <v>100</v>
      </c>
      <c r="B108" s="20" t="s">
        <v>101</v>
      </c>
      <c r="C108" s="13"/>
      <c r="D108" s="13"/>
      <c r="E108" s="13"/>
      <c r="F108" s="9">
        <f t="shared" si="29"/>
        <v>0</v>
      </c>
      <c r="G108" s="14"/>
      <c r="H108" s="13"/>
      <c r="I108" s="13"/>
      <c r="J108" s="13"/>
      <c r="K108" s="13"/>
      <c r="L108" s="84"/>
      <c r="M108" s="97">
        <f t="shared" si="28"/>
        <v>0</v>
      </c>
    </row>
    <row r="109" spans="1:13" ht="15.75" customHeight="1" hidden="1">
      <c r="A109" s="7">
        <v>240000</v>
      </c>
      <c r="B109" s="8" t="s">
        <v>479</v>
      </c>
      <c r="C109" s="9">
        <f>C110</f>
        <v>0</v>
      </c>
      <c r="D109" s="9">
        <f>D110</f>
        <v>0</v>
      </c>
      <c r="E109" s="9">
        <f>E110</f>
        <v>0</v>
      </c>
      <c r="F109" s="9">
        <f t="shared" si="29"/>
        <v>0</v>
      </c>
      <c r="G109" s="9">
        <f aca="true" t="shared" si="31" ref="G109:L109">G110</f>
        <v>0</v>
      </c>
      <c r="H109" s="9">
        <f t="shared" si="31"/>
        <v>0</v>
      </c>
      <c r="I109" s="9">
        <f t="shared" si="31"/>
        <v>0</v>
      </c>
      <c r="J109" s="9">
        <f t="shared" si="31"/>
        <v>0</v>
      </c>
      <c r="K109" s="9">
        <f t="shared" si="31"/>
        <v>0</v>
      </c>
      <c r="L109" s="91">
        <f t="shared" si="31"/>
        <v>0</v>
      </c>
      <c r="M109" s="97">
        <f t="shared" si="28"/>
        <v>0</v>
      </c>
    </row>
    <row r="110" spans="1:13" ht="58.5" customHeight="1" hidden="1">
      <c r="A110" s="11">
        <v>240900</v>
      </c>
      <c r="B110" s="12" t="s">
        <v>323</v>
      </c>
      <c r="C110" s="23"/>
      <c r="D110" s="23"/>
      <c r="E110" s="23"/>
      <c r="F110" s="9">
        <f t="shared" si="29"/>
        <v>0</v>
      </c>
      <c r="G110" s="13"/>
      <c r="H110" s="23"/>
      <c r="I110" s="23"/>
      <c r="J110" s="13"/>
      <c r="K110" s="23"/>
      <c r="L110" s="92"/>
      <c r="M110" s="97">
        <f t="shared" si="28"/>
        <v>0</v>
      </c>
    </row>
    <row r="111" spans="1:13" ht="21" customHeight="1">
      <c r="A111" s="42" t="s">
        <v>425</v>
      </c>
      <c r="B111" s="22" t="s">
        <v>426</v>
      </c>
      <c r="C111" s="9">
        <f>C112+C115+C149+C153</f>
        <v>-1052.662</v>
      </c>
      <c r="D111" s="9">
        <f>D112+D115+D149+D153</f>
        <v>0</v>
      </c>
      <c r="E111" s="9">
        <f>E112+E115+E149+E153</f>
        <v>0</v>
      </c>
      <c r="F111" s="9">
        <f t="shared" si="29"/>
        <v>0</v>
      </c>
      <c r="G111" s="9">
        <f aca="true" t="shared" si="32" ref="G111:L111">G112+G115+G149+G153</f>
        <v>0</v>
      </c>
      <c r="H111" s="9">
        <f t="shared" si="32"/>
        <v>0</v>
      </c>
      <c r="I111" s="9">
        <f t="shared" si="32"/>
        <v>0</v>
      </c>
      <c r="J111" s="9">
        <f t="shared" si="32"/>
        <v>0</v>
      </c>
      <c r="K111" s="9">
        <f t="shared" si="32"/>
        <v>0</v>
      </c>
      <c r="L111" s="91">
        <f t="shared" si="32"/>
        <v>0</v>
      </c>
      <c r="M111" s="97">
        <f t="shared" si="28"/>
        <v>-1052.662</v>
      </c>
    </row>
    <row r="112" spans="1:13" ht="15.75" hidden="1">
      <c r="A112" s="21" t="s">
        <v>66</v>
      </c>
      <c r="B112" s="22" t="s">
        <v>421</v>
      </c>
      <c r="C112" s="9">
        <f>C114</f>
        <v>0</v>
      </c>
      <c r="D112" s="9">
        <f>D114</f>
        <v>0</v>
      </c>
      <c r="E112" s="9">
        <f>E114</f>
        <v>0</v>
      </c>
      <c r="F112" s="9">
        <f t="shared" si="29"/>
        <v>0</v>
      </c>
      <c r="G112" s="9">
        <f aca="true" t="shared" si="33" ref="G112:L112">G114</f>
        <v>0</v>
      </c>
      <c r="H112" s="9">
        <f t="shared" si="33"/>
        <v>0</v>
      </c>
      <c r="I112" s="9">
        <f t="shared" si="33"/>
        <v>0</v>
      </c>
      <c r="J112" s="9">
        <f t="shared" si="33"/>
        <v>0</v>
      </c>
      <c r="K112" s="9">
        <f t="shared" si="33"/>
        <v>0</v>
      </c>
      <c r="L112" s="91">
        <f t="shared" si="33"/>
        <v>0</v>
      </c>
      <c r="M112" s="97">
        <f t="shared" si="28"/>
        <v>0</v>
      </c>
    </row>
    <row r="113" spans="1:13" ht="38.25" customHeight="1" hidden="1">
      <c r="A113" s="21"/>
      <c r="B113" s="8" t="s">
        <v>73</v>
      </c>
      <c r="C113" s="9">
        <f>C114</f>
        <v>0</v>
      </c>
      <c r="D113" s="9">
        <f>D114</f>
        <v>0</v>
      </c>
      <c r="E113" s="9">
        <f>E114</f>
        <v>0</v>
      </c>
      <c r="F113" s="9">
        <f t="shared" si="29"/>
        <v>0</v>
      </c>
      <c r="G113" s="9">
        <f aca="true" t="shared" si="34" ref="G113:L113">G114</f>
        <v>0</v>
      </c>
      <c r="H113" s="9">
        <f t="shared" si="34"/>
        <v>0</v>
      </c>
      <c r="I113" s="9">
        <f t="shared" si="34"/>
        <v>0</v>
      </c>
      <c r="J113" s="9">
        <f t="shared" si="34"/>
        <v>0</v>
      </c>
      <c r="K113" s="9">
        <f t="shared" si="34"/>
        <v>0</v>
      </c>
      <c r="L113" s="91">
        <f t="shared" si="34"/>
        <v>0</v>
      </c>
      <c r="M113" s="97">
        <f t="shared" si="28"/>
        <v>0</v>
      </c>
    </row>
    <row r="114" spans="1:13" ht="43.5" customHeight="1" hidden="1">
      <c r="A114" s="15" t="s">
        <v>71</v>
      </c>
      <c r="B114" s="16" t="s">
        <v>72</v>
      </c>
      <c r="C114" s="13"/>
      <c r="D114" s="13"/>
      <c r="E114" s="13"/>
      <c r="F114" s="9">
        <f t="shared" si="29"/>
        <v>0</v>
      </c>
      <c r="G114" s="13"/>
      <c r="H114" s="13"/>
      <c r="I114" s="13"/>
      <c r="J114" s="13"/>
      <c r="K114" s="13"/>
      <c r="L114" s="84"/>
      <c r="M114" s="97">
        <f t="shared" si="28"/>
        <v>0</v>
      </c>
    </row>
    <row r="115" spans="1:13" ht="18.75" customHeight="1">
      <c r="A115" s="21" t="s">
        <v>102</v>
      </c>
      <c r="B115" s="22" t="s">
        <v>353</v>
      </c>
      <c r="C115" s="9">
        <f>C117+C118+C119+C120+C121+C122+C123+C124+C125+C126+C127+C128+C129+C130+C131+C132+C133+C134+C135+C136+C137+C138+C139+C140+C142+C143+C144+C145+C146+C147+C148+C141</f>
        <v>-1052.662</v>
      </c>
      <c r="D115" s="9">
        <f aca="true" t="shared" si="35" ref="D115:L115">D117+D118+D119+D120+D121+D122+D123+D124+D125+D126+D127+D128+D129+D130+D131+D132+D133+D134+D135+D136+D137+D138+D139+D140+D142+D143+D144+D145+D146+D147+D148</f>
        <v>0</v>
      </c>
      <c r="E115" s="9">
        <f t="shared" si="35"/>
        <v>0</v>
      </c>
      <c r="F115" s="9">
        <f t="shared" si="35"/>
        <v>0</v>
      </c>
      <c r="G115" s="9">
        <f t="shared" si="35"/>
        <v>0</v>
      </c>
      <c r="H115" s="9">
        <f t="shared" si="35"/>
        <v>0</v>
      </c>
      <c r="I115" s="9">
        <f t="shared" si="35"/>
        <v>0</v>
      </c>
      <c r="J115" s="9">
        <f t="shared" si="35"/>
        <v>0</v>
      </c>
      <c r="K115" s="9">
        <f t="shared" si="35"/>
        <v>0</v>
      </c>
      <c r="L115" s="91">
        <f t="shared" si="35"/>
        <v>0</v>
      </c>
      <c r="M115" s="97">
        <f t="shared" si="28"/>
        <v>-1052.662</v>
      </c>
    </row>
    <row r="116" spans="1:13" ht="18" customHeight="1">
      <c r="A116" s="21"/>
      <c r="B116" s="8" t="s">
        <v>73</v>
      </c>
      <c r="C116" s="9">
        <f>C117+C118+C119+C120+C121+C122+C123+C124+C125+C126+C128+C129+C130+C131+C132+C133+C134+C135+C136+C137+C138+C139+C140+C147</f>
        <v>-1052.662</v>
      </c>
      <c r="D116" s="9">
        <f>D117+D118+D119+D120+D121+D122+D123+D124+D125+D126+D128+D129+D130+D131+D132+D133+D134+D135+D136+D137+D138+D139+D140+D147</f>
        <v>0</v>
      </c>
      <c r="E116" s="9">
        <f>E117+E118+E119+E120+E121+E122+E123+E124+E125+E126+E128+E129+E130+E131+E132+E133+E134+E135+E136+E137+E138+E139+E140+E147</f>
        <v>0</v>
      </c>
      <c r="F116" s="9">
        <f t="shared" si="29"/>
        <v>0</v>
      </c>
      <c r="G116" s="9">
        <f aca="true" t="shared" si="36" ref="G116:L116">G117+G118+G119+G120+G121+G122+G123+G124+G125+G126+G128+G129+G130+G131+G132+G133+G134+G135+G136+G137+G138+G139+G140+G147</f>
        <v>0</v>
      </c>
      <c r="H116" s="9">
        <f t="shared" si="36"/>
        <v>0</v>
      </c>
      <c r="I116" s="9">
        <f t="shared" si="36"/>
        <v>0</v>
      </c>
      <c r="J116" s="9">
        <f t="shared" si="36"/>
        <v>0</v>
      </c>
      <c r="K116" s="9">
        <f t="shared" si="36"/>
        <v>0</v>
      </c>
      <c r="L116" s="91">
        <f t="shared" si="36"/>
        <v>0</v>
      </c>
      <c r="M116" s="97">
        <f t="shared" si="28"/>
        <v>-1052.662</v>
      </c>
    </row>
    <row r="117" spans="1:13" ht="146.25" customHeight="1">
      <c r="A117" s="15" t="s">
        <v>103</v>
      </c>
      <c r="B117" s="16" t="s">
        <v>104</v>
      </c>
      <c r="C117" s="13">
        <v>-430</v>
      </c>
      <c r="D117" s="9"/>
      <c r="E117" s="9"/>
      <c r="F117" s="9">
        <f t="shared" si="29"/>
        <v>0</v>
      </c>
      <c r="G117" s="9"/>
      <c r="H117" s="9"/>
      <c r="I117" s="9"/>
      <c r="J117" s="9"/>
      <c r="K117" s="9"/>
      <c r="L117" s="91"/>
      <c r="M117" s="97">
        <f t="shared" si="28"/>
        <v>-430</v>
      </c>
    </row>
    <row r="118" spans="1:13" ht="219" customHeight="1" hidden="1">
      <c r="A118" s="15">
        <v>90202</v>
      </c>
      <c r="B118" s="16" t="s">
        <v>108</v>
      </c>
      <c r="C118" s="13"/>
      <c r="D118" s="9"/>
      <c r="E118" s="9"/>
      <c r="F118" s="9">
        <f t="shared" si="29"/>
        <v>0</v>
      </c>
      <c r="G118" s="9"/>
      <c r="H118" s="9"/>
      <c r="I118" s="9"/>
      <c r="J118" s="9"/>
      <c r="K118" s="9"/>
      <c r="L118" s="91"/>
      <c r="M118" s="97">
        <f t="shared" si="28"/>
        <v>0</v>
      </c>
    </row>
    <row r="119" spans="1:13" ht="234.75" customHeight="1" hidden="1">
      <c r="A119" s="15">
        <v>90203</v>
      </c>
      <c r="B119" s="16" t="s">
        <v>109</v>
      </c>
      <c r="C119" s="13"/>
      <c r="D119" s="9"/>
      <c r="E119" s="9"/>
      <c r="F119" s="9">
        <f t="shared" si="29"/>
        <v>0</v>
      </c>
      <c r="G119" s="9"/>
      <c r="H119" s="9"/>
      <c r="I119" s="9"/>
      <c r="J119" s="9"/>
      <c r="K119" s="9"/>
      <c r="L119" s="91"/>
      <c r="M119" s="97">
        <f t="shared" si="28"/>
        <v>0</v>
      </c>
    </row>
    <row r="120" spans="1:13" ht="221.25" customHeight="1">
      <c r="A120" s="15" t="s">
        <v>110</v>
      </c>
      <c r="B120" s="16" t="s">
        <v>116</v>
      </c>
      <c r="C120" s="13">
        <v>30</v>
      </c>
      <c r="D120" s="9"/>
      <c r="E120" s="9"/>
      <c r="F120" s="9">
        <f t="shared" si="29"/>
        <v>0</v>
      </c>
      <c r="G120" s="9"/>
      <c r="H120" s="9"/>
      <c r="I120" s="9"/>
      <c r="J120" s="9"/>
      <c r="K120" s="9"/>
      <c r="L120" s="91"/>
      <c r="M120" s="97">
        <f t="shared" si="28"/>
        <v>30</v>
      </c>
    </row>
    <row r="121" spans="1:13" ht="207.75" customHeight="1">
      <c r="A121" s="15">
        <v>90205</v>
      </c>
      <c r="B121" s="16" t="s">
        <v>135</v>
      </c>
      <c r="C121" s="13">
        <v>1.057</v>
      </c>
      <c r="D121" s="9"/>
      <c r="E121" s="9"/>
      <c r="F121" s="9">
        <f t="shared" si="29"/>
        <v>0</v>
      </c>
      <c r="G121" s="9"/>
      <c r="H121" s="9"/>
      <c r="I121" s="9"/>
      <c r="J121" s="9"/>
      <c r="K121" s="9"/>
      <c r="L121" s="91"/>
      <c r="M121" s="97">
        <f t="shared" si="28"/>
        <v>1.057</v>
      </c>
    </row>
    <row r="122" spans="1:13" ht="103.5" customHeight="1" hidden="1">
      <c r="A122" s="15" t="s">
        <v>136</v>
      </c>
      <c r="B122" s="16" t="s">
        <v>137</v>
      </c>
      <c r="C122" s="14"/>
      <c r="D122" s="9"/>
      <c r="E122" s="9"/>
      <c r="F122" s="9">
        <f t="shared" si="29"/>
        <v>0</v>
      </c>
      <c r="G122" s="9"/>
      <c r="H122" s="9"/>
      <c r="I122" s="9"/>
      <c r="J122" s="9"/>
      <c r="K122" s="9"/>
      <c r="L122" s="91"/>
      <c r="M122" s="97">
        <f t="shared" si="28"/>
        <v>0</v>
      </c>
    </row>
    <row r="123" spans="1:13" ht="65.25" customHeight="1" hidden="1">
      <c r="A123" s="15" t="s">
        <v>138</v>
      </c>
      <c r="B123" s="16" t="s">
        <v>139</v>
      </c>
      <c r="C123" s="13"/>
      <c r="D123" s="9"/>
      <c r="E123" s="9"/>
      <c r="F123" s="9">
        <f t="shared" si="29"/>
        <v>0</v>
      </c>
      <c r="G123" s="9"/>
      <c r="H123" s="9"/>
      <c r="I123" s="9"/>
      <c r="J123" s="9"/>
      <c r="K123" s="9"/>
      <c r="L123" s="91"/>
      <c r="M123" s="97">
        <f t="shared" si="28"/>
        <v>0</v>
      </c>
    </row>
    <row r="124" spans="1:13" ht="90" customHeight="1" hidden="1">
      <c r="A124" s="15" t="s">
        <v>140</v>
      </c>
      <c r="B124" s="16" t="s">
        <v>141</v>
      </c>
      <c r="C124" s="14"/>
      <c r="D124" s="9"/>
      <c r="E124" s="9"/>
      <c r="F124" s="9">
        <f t="shared" si="29"/>
        <v>0</v>
      </c>
      <c r="G124" s="9"/>
      <c r="H124" s="9"/>
      <c r="I124" s="9"/>
      <c r="J124" s="9"/>
      <c r="K124" s="9"/>
      <c r="L124" s="91"/>
      <c r="M124" s="97">
        <f t="shared" si="28"/>
        <v>0</v>
      </c>
    </row>
    <row r="125" spans="1:13" ht="192" customHeight="1" hidden="1">
      <c r="A125" s="15">
        <v>90210</v>
      </c>
      <c r="B125" s="16" t="s">
        <v>224</v>
      </c>
      <c r="C125" s="13">
        <v>-52.662</v>
      </c>
      <c r="D125" s="9"/>
      <c r="E125" s="9"/>
      <c r="F125" s="9">
        <f t="shared" si="29"/>
        <v>0</v>
      </c>
      <c r="G125" s="9"/>
      <c r="H125" s="9"/>
      <c r="I125" s="9"/>
      <c r="J125" s="9"/>
      <c r="K125" s="9"/>
      <c r="L125" s="91"/>
      <c r="M125" s="97">
        <f t="shared" si="28"/>
        <v>-52.662</v>
      </c>
    </row>
    <row r="126" spans="1:13" ht="106.5" customHeight="1" hidden="1">
      <c r="A126" s="15" t="s">
        <v>225</v>
      </c>
      <c r="B126" s="16" t="s">
        <v>226</v>
      </c>
      <c r="C126" s="13"/>
      <c r="D126" s="9"/>
      <c r="E126" s="9"/>
      <c r="F126" s="9">
        <f t="shared" si="29"/>
        <v>0</v>
      </c>
      <c r="G126" s="9"/>
      <c r="H126" s="9"/>
      <c r="I126" s="9"/>
      <c r="J126" s="9"/>
      <c r="K126" s="9"/>
      <c r="L126" s="91"/>
      <c r="M126" s="97">
        <f t="shared" si="28"/>
        <v>0</v>
      </c>
    </row>
    <row r="127" spans="1:13" ht="34.5" customHeight="1" hidden="1">
      <c r="A127" s="15" t="s">
        <v>227</v>
      </c>
      <c r="B127" s="16" t="s">
        <v>228</v>
      </c>
      <c r="C127" s="13"/>
      <c r="D127" s="9"/>
      <c r="E127" s="9"/>
      <c r="F127" s="9">
        <f t="shared" si="29"/>
        <v>0</v>
      </c>
      <c r="G127" s="9"/>
      <c r="H127" s="9"/>
      <c r="I127" s="9"/>
      <c r="J127" s="9"/>
      <c r="K127" s="9"/>
      <c r="L127" s="91"/>
      <c r="M127" s="97">
        <f t="shared" si="28"/>
        <v>0</v>
      </c>
    </row>
    <row r="128" spans="1:13" ht="36" customHeight="1" hidden="1">
      <c r="A128" s="15" t="s">
        <v>229</v>
      </c>
      <c r="B128" s="16" t="s">
        <v>230</v>
      </c>
      <c r="C128" s="13"/>
      <c r="D128" s="9"/>
      <c r="E128" s="9"/>
      <c r="F128" s="9">
        <f t="shared" si="29"/>
        <v>0</v>
      </c>
      <c r="G128" s="9"/>
      <c r="H128" s="9"/>
      <c r="I128" s="9"/>
      <c r="J128" s="9"/>
      <c r="K128" s="9"/>
      <c r="L128" s="91"/>
      <c r="M128" s="97">
        <f t="shared" si="28"/>
        <v>0</v>
      </c>
    </row>
    <row r="129" spans="1:13" ht="15.75" hidden="1">
      <c r="A129" s="15" t="s">
        <v>231</v>
      </c>
      <c r="B129" s="16" t="s">
        <v>232</v>
      </c>
      <c r="C129" s="13"/>
      <c r="D129" s="9"/>
      <c r="E129" s="9"/>
      <c r="F129" s="9">
        <f t="shared" si="29"/>
        <v>0</v>
      </c>
      <c r="G129" s="9"/>
      <c r="H129" s="9"/>
      <c r="I129" s="9"/>
      <c r="J129" s="9"/>
      <c r="K129" s="9"/>
      <c r="L129" s="91"/>
      <c r="M129" s="97">
        <f t="shared" si="28"/>
        <v>0</v>
      </c>
    </row>
    <row r="130" spans="1:13" ht="18" customHeight="1">
      <c r="A130" s="15" t="s">
        <v>233</v>
      </c>
      <c r="B130" s="16" t="s">
        <v>234</v>
      </c>
      <c r="C130" s="13">
        <v>5.276</v>
      </c>
      <c r="D130" s="9"/>
      <c r="E130" s="9"/>
      <c r="F130" s="9">
        <f t="shared" si="29"/>
        <v>0</v>
      </c>
      <c r="G130" s="9"/>
      <c r="H130" s="9"/>
      <c r="I130" s="9"/>
      <c r="J130" s="9"/>
      <c r="K130" s="9"/>
      <c r="L130" s="91"/>
      <c r="M130" s="97">
        <f t="shared" si="28"/>
        <v>5.276</v>
      </c>
    </row>
    <row r="131" spans="1:13" ht="21.75" customHeight="1" hidden="1">
      <c r="A131" s="15" t="s">
        <v>235</v>
      </c>
      <c r="B131" s="16" t="s">
        <v>236</v>
      </c>
      <c r="C131" s="13"/>
      <c r="D131" s="9"/>
      <c r="E131" s="9"/>
      <c r="F131" s="9">
        <f t="shared" si="29"/>
        <v>0</v>
      </c>
      <c r="G131" s="9"/>
      <c r="H131" s="9"/>
      <c r="I131" s="9"/>
      <c r="J131" s="9"/>
      <c r="K131" s="9"/>
      <c r="L131" s="91"/>
      <c r="M131" s="97">
        <f t="shared" si="28"/>
        <v>0</v>
      </c>
    </row>
    <row r="132" spans="1:13" ht="19.5" customHeight="1">
      <c r="A132" s="15" t="s">
        <v>237</v>
      </c>
      <c r="B132" s="16" t="s">
        <v>238</v>
      </c>
      <c r="C132" s="13">
        <v>-200</v>
      </c>
      <c r="D132" s="9"/>
      <c r="E132" s="9"/>
      <c r="F132" s="9">
        <f t="shared" si="29"/>
        <v>0</v>
      </c>
      <c r="G132" s="9"/>
      <c r="H132" s="9"/>
      <c r="I132" s="9"/>
      <c r="J132" s="9"/>
      <c r="K132" s="9"/>
      <c r="L132" s="91"/>
      <c r="M132" s="97">
        <f t="shared" si="28"/>
        <v>-200</v>
      </c>
    </row>
    <row r="133" spans="1:13" ht="15.75">
      <c r="A133" s="15" t="s">
        <v>239</v>
      </c>
      <c r="B133" s="16" t="s">
        <v>240</v>
      </c>
      <c r="C133" s="13">
        <v>540</v>
      </c>
      <c r="D133" s="9"/>
      <c r="E133" s="9"/>
      <c r="F133" s="9">
        <f t="shared" si="29"/>
        <v>0</v>
      </c>
      <c r="G133" s="9"/>
      <c r="H133" s="9"/>
      <c r="I133" s="9"/>
      <c r="J133" s="9"/>
      <c r="K133" s="9"/>
      <c r="L133" s="91"/>
      <c r="M133" s="97">
        <f t="shared" si="28"/>
        <v>540</v>
      </c>
    </row>
    <row r="134" spans="1:13" ht="21" customHeight="1">
      <c r="A134" s="15" t="s">
        <v>241</v>
      </c>
      <c r="B134" s="16" t="s">
        <v>242</v>
      </c>
      <c r="C134" s="13">
        <v>-130</v>
      </c>
      <c r="D134" s="9"/>
      <c r="E134" s="9"/>
      <c r="F134" s="9">
        <f t="shared" si="29"/>
        <v>0</v>
      </c>
      <c r="G134" s="9"/>
      <c r="H134" s="9"/>
      <c r="I134" s="9"/>
      <c r="J134" s="9"/>
      <c r="K134" s="9"/>
      <c r="L134" s="91"/>
      <c r="M134" s="97">
        <f t="shared" si="28"/>
        <v>-130</v>
      </c>
    </row>
    <row r="135" spans="1:13" ht="15.75" hidden="1">
      <c r="A135" s="15" t="s">
        <v>243</v>
      </c>
      <c r="B135" s="16" t="s">
        <v>244</v>
      </c>
      <c r="C135" s="13"/>
      <c r="D135" s="9"/>
      <c r="E135" s="9"/>
      <c r="F135" s="9">
        <f t="shared" si="29"/>
        <v>0</v>
      </c>
      <c r="G135" s="9"/>
      <c r="H135" s="9"/>
      <c r="I135" s="9"/>
      <c r="J135" s="9"/>
      <c r="K135" s="9"/>
      <c r="L135" s="91"/>
      <c r="M135" s="97">
        <f t="shared" si="28"/>
        <v>0</v>
      </c>
    </row>
    <row r="136" spans="1:13" ht="21.75" customHeight="1" hidden="1">
      <c r="A136" s="15" t="s">
        <v>245</v>
      </c>
      <c r="B136" s="16" t="s">
        <v>246</v>
      </c>
      <c r="C136" s="13"/>
      <c r="D136" s="9"/>
      <c r="E136" s="9"/>
      <c r="F136" s="9">
        <f t="shared" si="29"/>
        <v>0</v>
      </c>
      <c r="G136" s="9"/>
      <c r="H136" s="9"/>
      <c r="I136" s="9"/>
      <c r="J136" s="9"/>
      <c r="K136" s="9"/>
      <c r="L136" s="91"/>
      <c r="M136" s="97">
        <f t="shared" si="28"/>
        <v>0</v>
      </c>
    </row>
    <row r="137" spans="1:13" ht="21" customHeight="1" hidden="1">
      <c r="A137" s="15" t="s">
        <v>247</v>
      </c>
      <c r="B137" s="16" t="s">
        <v>248</v>
      </c>
      <c r="C137" s="13"/>
      <c r="D137" s="9"/>
      <c r="E137" s="9"/>
      <c r="F137" s="9">
        <f t="shared" si="29"/>
        <v>0</v>
      </c>
      <c r="G137" s="9"/>
      <c r="H137" s="9"/>
      <c r="I137" s="9"/>
      <c r="J137" s="9"/>
      <c r="K137" s="9"/>
      <c r="L137" s="91"/>
      <c r="M137" s="97">
        <f t="shared" si="28"/>
        <v>0</v>
      </c>
    </row>
    <row r="138" spans="1:13" ht="14.25" customHeight="1">
      <c r="A138" s="15" t="s">
        <v>249</v>
      </c>
      <c r="B138" s="16" t="s">
        <v>250</v>
      </c>
      <c r="C138" s="13">
        <v>-210</v>
      </c>
      <c r="D138" s="9"/>
      <c r="E138" s="9"/>
      <c r="F138" s="9">
        <f t="shared" si="29"/>
        <v>0</v>
      </c>
      <c r="G138" s="9"/>
      <c r="H138" s="9"/>
      <c r="I138" s="9"/>
      <c r="J138" s="9"/>
      <c r="K138" s="9"/>
      <c r="L138" s="91"/>
      <c r="M138" s="97">
        <f t="shared" si="28"/>
        <v>-210</v>
      </c>
    </row>
    <row r="139" spans="1:13" ht="33" customHeight="1">
      <c r="A139" s="15" t="s">
        <v>251</v>
      </c>
      <c r="B139" s="16" t="s">
        <v>252</v>
      </c>
      <c r="C139" s="13">
        <v>-600</v>
      </c>
      <c r="D139" s="9"/>
      <c r="E139" s="9"/>
      <c r="F139" s="9">
        <f t="shared" si="29"/>
        <v>0</v>
      </c>
      <c r="G139" s="9"/>
      <c r="H139" s="9"/>
      <c r="I139" s="9"/>
      <c r="J139" s="9"/>
      <c r="K139" s="9"/>
      <c r="L139" s="91"/>
      <c r="M139" s="97">
        <f t="shared" si="28"/>
        <v>-600</v>
      </c>
    </row>
    <row r="140" spans="1:13" ht="36.75" customHeight="1">
      <c r="A140" s="15" t="s">
        <v>253</v>
      </c>
      <c r="B140" s="16" t="s">
        <v>273</v>
      </c>
      <c r="C140" s="13">
        <v>-6.333</v>
      </c>
      <c r="D140" s="9"/>
      <c r="E140" s="9"/>
      <c r="F140" s="9">
        <f t="shared" si="29"/>
        <v>0</v>
      </c>
      <c r="G140" s="9"/>
      <c r="H140" s="9"/>
      <c r="I140" s="9"/>
      <c r="J140" s="9"/>
      <c r="K140" s="9"/>
      <c r="L140" s="91"/>
      <c r="M140" s="97">
        <f t="shared" si="28"/>
        <v>-6.333</v>
      </c>
    </row>
    <row r="141" spans="1:13" ht="42" customHeight="1" hidden="1">
      <c r="A141" s="15" t="s">
        <v>276</v>
      </c>
      <c r="B141" s="16" t="s">
        <v>299</v>
      </c>
      <c r="C141" s="13"/>
      <c r="D141" s="9"/>
      <c r="E141" s="9"/>
      <c r="F141" s="9">
        <f t="shared" si="29"/>
        <v>0</v>
      </c>
      <c r="G141" s="9"/>
      <c r="H141" s="9"/>
      <c r="I141" s="9"/>
      <c r="J141" s="9"/>
      <c r="K141" s="9"/>
      <c r="L141" s="91"/>
      <c r="M141" s="97">
        <f t="shared" si="28"/>
        <v>0</v>
      </c>
    </row>
    <row r="142" spans="1:13" ht="32.25" customHeight="1" hidden="1">
      <c r="A142" s="15" t="s">
        <v>278</v>
      </c>
      <c r="B142" s="16" t="s">
        <v>279</v>
      </c>
      <c r="C142" s="13"/>
      <c r="D142" s="9"/>
      <c r="E142" s="9"/>
      <c r="F142" s="9">
        <f t="shared" si="29"/>
        <v>0</v>
      </c>
      <c r="G142" s="9"/>
      <c r="H142" s="9"/>
      <c r="I142" s="9"/>
      <c r="J142" s="9"/>
      <c r="K142" s="9"/>
      <c r="L142" s="91"/>
      <c r="M142" s="97">
        <f t="shared" si="28"/>
        <v>0</v>
      </c>
    </row>
    <row r="143" spans="1:13" ht="32.25" customHeight="1" hidden="1">
      <c r="A143" s="15" t="s">
        <v>280</v>
      </c>
      <c r="B143" s="16" t="s">
        <v>281</v>
      </c>
      <c r="C143" s="13"/>
      <c r="D143" s="9"/>
      <c r="E143" s="9"/>
      <c r="F143" s="9">
        <f t="shared" si="29"/>
        <v>0</v>
      </c>
      <c r="G143" s="9"/>
      <c r="H143" s="9"/>
      <c r="I143" s="9"/>
      <c r="J143" s="9"/>
      <c r="K143" s="9"/>
      <c r="L143" s="91"/>
      <c r="M143" s="97">
        <f t="shared" si="28"/>
        <v>0</v>
      </c>
    </row>
    <row r="144" spans="1:13" ht="25.5" customHeight="1" hidden="1">
      <c r="A144" s="15" t="s">
        <v>290</v>
      </c>
      <c r="B144" s="16" t="s">
        <v>513</v>
      </c>
      <c r="C144" s="13"/>
      <c r="D144" s="13"/>
      <c r="E144" s="13"/>
      <c r="F144" s="9">
        <f t="shared" si="29"/>
        <v>0</v>
      </c>
      <c r="G144" s="9"/>
      <c r="H144" s="9"/>
      <c r="I144" s="9"/>
      <c r="J144" s="9"/>
      <c r="K144" s="9"/>
      <c r="L144" s="91"/>
      <c r="M144" s="97">
        <f t="shared" si="28"/>
        <v>0</v>
      </c>
    </row>
    <row r="145" spans="1:13" ht="42.75" customHeight="1" hidden="1">
      <c r="A145" s="15" t="s">
        <v>291</v>
      </c>
      <c r="B145" s="16" t="s">
        <v>293</v>
      </c>
      <c r="C145" s="13"/>
      <c r="D145" s="13"/>
      <c r="E145" s="13"/>
      <c r="F145" s="9">
        <f t="shared" si="29"/>
        <v>0</v>
      </c>
      <c r="G145" s="9"/>
      <c r="H145" s="9"/>
      <c r="I145" s="9"/>
      <c r="J145" s="9"/>
      <c r="K145" s="9"/>
      <c r="L145" s="91"/>
      <c r="M145" s="97">
        <f t="shared" si="28"/>
        <v>0</v>
      </c>
    </row>
    <row r="146" spans="1:13" ht="18.75" customHeight="1" hidden="1">
      <c r="A146" s="15" t="s">
        <v>294</v>
      </c>
      <c r="B146" s="16" t="s">
        <v>295</v>
      </c>
      <c r="C146" s="13"/>
      <c r="D146" s="13"/>
      <c r="E146" s="13"/>
      <c r="F146" s="9">
        <f t="shared" si="29"/>
        <v>0</v>
      </c>
      <c r="G146" s="9"/>
      <c r="H146" s="9"/>
      <c r="I146" s="9"/>
      <c r="J146" s="9"/>
      <c r="K146" s="9"/>
      <c r="L146" s="91"/>
      <c r="M146" s="97">
        <f t="shared" si="28"/>
        <v>0</v>
      </c>
    </row>
    <row r="147" spans="1:13" ht="18.75" customHeight="1" hidden="1">
      <c r="A147" s="15" t="s">
        <v>296</v>
      </c>
      <c r="B147" s="16" t="s">
        <v>297</v>
      </c>
      <c r="C147" s="13"/>
      <c r="D147" s="13"/>
      <c r="E147" s="13"/>
      <c r="F147" s="9">
        <f t="shared" si="29"/>
        <v>0</v>
      </c>
      <c r="G147" s="9"/>
      <c r="H147" s="9"/>
      <c r="I147" s="9"/>
      <c r="J147" s="9"/>
      <c r="K147" s="9"/>
      <c r="L147" s="91"/>
      <c r="M147" s="97">
        <f t="shared" si="28"/>
        <v>0</v>
      </c>
    </row>
    <row r="148" spans="1:13" ht="52.5" customHeight="1" hidden="1">
      <c r="A148" s="15" t="s">
        <v>298</v>
      </c>
      <c r="B148" s="16" t="s">
        <v>301</v>
      </c>
      <c r="C148" s="13"/>
      <c r="D148" s="9"/>
      <c r="E148" s="9"/>
      <c r="F148" s="9">
        <f t="shared" si="29"/>
        <v>0</v>
      </c>
      <c r="G148" s="9"/>
      <c r="H148" s="9"/>
      <c r="I148" s="9"/>
      <c r="J148" s="9"/>
      <c r="K148" s="9"/>
      <c r="L148" s="91"/>
      <c r="M148" s="97">
        <f t="shared" si="28"/>
        <v>0</v>
      </c>
    </row>
    <row r="149" spans="1:13" ht="15.75" hidden="1">
      <c r="A149" s="21">
        <v>170000</v>
      </c>
      <c r="B149" s="22" t="s">
        <v>318</v>
      </c>
      <c r="C149" s="9">
        <f>C151+C152</f>
        <v>0</v>
      </c>
      <c r="D149" s="9">
        <f>D151+D152</f>
        <v>0</v>
      </c>
      <c r="E149" s="9">
        <f>E151+E152</f>
        <v>0</v>
      </c>
      <c r="F149" s="9">
        <f t="shared" si="29"/>
        <v>0</v>
      </c>
      <c r="G149" s="9">
        <f aca="true" t="shared" si="37" ref="G149:L149">G151+G152</f>
        <v>0</v>
      </c>
      <c r="H149" s="9">
        <f t="shared" si="37"/>
        <v>0</v>
      </c>
      <c r="I149" s="9">
        <f t="shared" si="37"/>
        <v>0</v>
      </c>
      <c r="J149" s="9">
        <f t="shared" si="37"/>
        <v>0</v>
      </c>
      <c r="K149" s="9">
        <f t="shared" si="37"/>
        <v>0</v>
      </c>
      <c r="L149" s="91">
        <f t="shared" si="37"/>
        <v>0</v>
      </c>
      <c r="M149" s="97">
        <f t="shared" si="28"/>
        <v>0</v>
      </c>
    </row>
    <row r="150" spans="1:13" ht="15.75" hidden="1">
      <c r="A150" s="21"/>
      <c r="B150" s="8" t="s">
        <v>73</v>
      </c>
      <c r="C150" s="9">
        <f>C151+C152</f>
        <v>0</v>
      </c>
      <c r="D150" s="9">
        <f aca="true" t="shared" si="38" ref="D150:L150">D151+D152</f>
        <v>0</v>
      </c>
      <c r="E150" s="9">
        <f t="shared" si="38"/>
        <v>0</v>
      </c>
      <c r="F150" s="9">
        <f t="shared" si="29"/>
        <v>0</v>
      </c>
      <c r="G150" s="9">
        <f t="shared" si="38"/>
        <v>0</v>
      </c>
      <c r="H150" s="9">
        <f t="shared" si="38"/>
        <v>0</v>
      </c>
      <c r="I150" s="9">
        <f t="shared" si="38"/>
        <v>0</v>
      </c>
      <c r="J150" s="9">
        <f t="shared" si="38"/>
        <v>0</v>
      </c>
      <c r="K150" s="9">
        <f t="shared" si="38"/>
        <v>0</v>
      </c>
      <c r="L150" s="91">
        <f t="shared" si="38"/>
        <v>0</v>
      </c>
      <c r="M150" s="97">
        <f t="shared" si="28"/>
        <v>0</v>
      </c>
    </row>
    <row r="151" spans="1:13" ht="31.5" hidden="1">
      <c r="A151" s="15">
        <v>170102</v>
      </c>
      <c r="B151" s="16" t="s">
        <v>321</v>
      </c>
      <c r="C151" s="13"/>
      <c r="D151" s="13"/>
      <c r="E151" s="13"/>
      <c r="F151" s="9">
        <f t="shared" si="29"/>
        <v>0</v>
      </c>
      <c r="G151" s="13"/>
      <c r="H151" s="13"/>
      <c r="I151" s="13"/>
      <c r="J151" s="13"/>
      <c r="K151" s="13"/>
      <c r="L151" s="84"/>
      <c r="M151" s="97">
        <f t="shared" si="28"/>
        <v>0</v>
      </c>
    </row>
    <row r="152" spans="1:13" ht="31.5" customHeight="1" hidden="1">
      <c r="A152" s="15">
        <v>170302</v>
      </c>
      <c r="B152" s="16" t="s">
        <v>322</v>
      </c>
      <c r="C152" s="13"/>
      <c r="D152" s="13"/>
      <c r="E152" s="13"/>
      <c r="F152" s="9">
        <f t="shared" si="29"/>
        <v>0</v>
      </c>
      <c r="G152" s="13"/>
      <c r="H152" s="13"/>
      <c r="I152" s="13"/>
      <c r="J152" s="13"/>
      <c r="K152" s="13"/>
      <c r="L152" s="84"/>
      <c r="M152" s="97">
        <f t="shared" si="28"/>
        <v>0</v>
      </c>
    </row>
    <row r="153" spans="1:13" ht="15.75" hidden="1">
      <c r="A153" s="21">
        <v>250000</v>
      </c>
      <c r="B153" s="22" t="s">
        <v>355</v>
      </c>
      <c r="C153" s="9">
        <f>C154</f>
        <v>0</v>
      </c>
      <c r="D153" s="9">
        <f aca="true" t="shared" si="39" ref="D153:M153">D154</f>
        <v>0</v>
      </c>
      <c r="E153" s="9">
        <f t="shared" si="39"/>
        <v>0</v>
      </c>
      <c r="F153" s="9">
        <f t="shared" si="39"/>
        <v>0</v>
      </c>
      <c r="G153" s="9">
        <f t="shared" si="39"/>
        <v>0</v>
      </c>
      <c r="H153" s="9">
        <f t="shared" si="39"/>
        <v>0</v>
      </c>
      <c r="I153" s="9">
        <f t="shared" si="39"/>
        <v>0</v>
      </c>
      <c r="J153" s="9">
        <f t="shared" si="39"/>
        <v>0</v>
      </c>
      <c r="K153" s="9">
        <f t="shared" si="39"/>
        <v>0</v>
      </c>
      <c r="L153" s="91">
        <f t="shared" si="39"/>
        <v>0</v>
      </c>
      <c r="M153" s="97">
        <f t="shared" si="39"/>
        <v>0</v>
      </c>
    </row>
    <row r="154" spans="1:13" ht="15.75" hidden="1">
      <c r="A154" s="15">
        <v>250404</v>
      </c>
      <c r="B154" s="16" t="s">
        <v>356</v>
      </c>
      <c r="C154" s="13">
        <f>C156+C157</f>
        <v>0</v>
      </c>
      <c r="D154" s="13"/>
      <c r="E154" s="13"/>
      <c r="F154" s="9">
        <f t="shared" si="29"/>
        <v>0</v>
      </c>
      <c r="G154" s="13"/>
      <c r="H154" s="13"/>
      <c r="I154" s="13"/>
      <c r="J154" s="13"/>
      <c r="K154" s="13"/>
      <c r="L154" s="84"/>
      <c r="M154" s="97">
        <f t="shared" si="28"/>
        <v>0</v>
      </c>
    </row>
    <row r="155" spans="1:13" ht="15.75" hidden="1">
      <c r="A155" s="15"/>
      <c r="B155" s="16" t="s">
        <v>80</v>
      </c>
      <c r="C155" s="13"/>
      <c r="D155" s="13"/>
      <c r="E155" s="13"/>
      <c r="F155" s="9">
        <f t="shared" si="29"/>
        <v>0</v>
      </c>
      <c r="G155" s="13"/>
      <c r="H155" s="13"/>
      <c r="I155" s="13"/>
      <c r="J155" s="13"/>
      <c r="K155" s="13"/>
      <c r="L155" s="84"/>
      <c r="M155" s="97">
        <f t="shared" si="28"/>
        <v>0</v>
      </c>
    </row>
    <row r="156" spans="1:13" ht="15.75" hidden="1">
      <c r="A156" s="15"/>
      <c r="B156" s="16" t="s">
        <v>326</v>
      </c>
      <c r="C156" s="13"/>
      <c r="D156" s="13"/>
      <c r="E156" s="13"/>
      <c r="F156" s="9"/>
      <c r="G156" s="13"/>
      <c r="H156" s="13"/>
      <c r="I156" s="13"/>
      <c r="J156" s="13"/>
      <c r="K156" s="13"/>
      <c r="L156" s="84"/>
      <c r="M156" s="97">
        <f t="shared" si="28"/>
        <v>0</v>
      </c>
    </row>
    <row r="157" spans="1:13" ht="42.75" customHeight="1" hidden="1">
      <c r="A157" s="15"/>
      <c r="B157" s="16" t="s">
        <v>327</v>
      </c>
      <c r="C157" s="13"/>
      <c r="D157" s="13"/>
      <c r="E157" s="13"/>
      <c r="F157" s="9">
        <f t="shared" si="29"/>
        <v>0</v>
      </c>
      <c r="G157" s="13"/>
      <c r="H157" s="13"/>
      <c r="I157" s="13"/>
      <c r="J157" s="13"/>
      <c r="K157" s="13"/>
      <c r="L157" s="84"/>
      <c r="M157" s="97">
        <f t="shared" si="28"/>
        <v>0</v>
      </c>
    </row>
    <row r="158" spans="1:13" ht="15.75">
      <c r="A158" s="42" t="s">
        <v>427</v>
      </c>
      <c r="B158" s="22" t="s">
        <v>428</v>
      </c>
      <c r="C158" s="9">
        <f>C159</f>
        <v>0</v>
      </c>
      <c r="D158" s="9">
        <f>D159</f>
        <v>0</v>
      </c>
      <c r="E158" s="9">
        <f>E159</f>
        <v>0</v>
      </c>
      <c r="F158" s="9">
        <f t="shared" si="29"/>
        <v>-50</v>
      </c>
      <c r="G158" s="9">
        <f aca="true" t="shared" si="40" ref="G158:L158">G159</f>
        <v>0</v>
      </c>
      <c r="H158" s="9">
        <f t="shared" si="40"/>
        <v>0</v>
      </c>
      <c r="I158" s="9">
        <f t="shared" si="40"/>
        <v>0</v>
      </c>
      <c r="J158" s="9">
        <f t="shared" si="40"/>
        <v>-50</v>
      </c>
      <c r="K158" s="9">
        <f t="shared" si="40"/>
        <v>-50</v>
      </c>
      <c r="L158" s="91">
        <f t="shared" si="40"/>
        <v>0</v>
      </c>
      <c r="M158" s="97">
        <f t="shared" si="28"/>
        <v>-50</v>
      </c>
    </row>
    <row r="159" spans="1:13" ht="15.75">
      <c r="A159" s="21">
        <v>110000</v>
      </c>
      <c r="B159" s="22" t="s">
        <v>429</v>
      </c>
      <c r="C159" s="9">
        <f>C160+C161+C162+C163+C164</f>
        <v>0</v>
      </c>
      <c r="D159" s="9">
        <f>D160+D161+D162+D163+D164</f>
        <v>0</v>
      </c>
      <c r="E159" s="9">
        <f>E160+E161+E162+E163+E164</f>
        <v>0</v>
      </c>
      <c r="F159" s="9">
        <f t="shared" si="29"/>
        <v>-50</v>
      </c>
      <c r="G159" s="9">
        <f aca="true" t="shared" si="41" ref="G159:L159">G160+G161+G162+G163+G164</f>
        <v>0</v>
      </c>
      <c r="H159" s="9">
        <f t="shared" si="41"/>
        <v>0</v>
      </c>
      <c r="I159" s="9">
        <f t="shared" si="41"/>
        <v>0</v>
      </c>
      <c r="J159" s="9">
        <f t="shared" si="41"/>
        <v>-50</v>
      </c>
      <c r="K159" s="9">
        <f t="shared" si="41"/>
        <v>-50</v>
      </c>
      <c r="L159" s="91">
        <f t="shared" si="41"/>
        <v>0</v>
      </c>
      <c r="M159" s="97">
        <f t="shared" si="28"/>
        <v>-50</v>
      </c>
    </row>
    <row r="160" spans="1:13" ht="15.75" hidden="1">
      <c r="A160" s="15">
        <v>110201</v>
      </c>
      <c r="B160" s="16" t="s">
        <v>302</v>
      </c>
      <c r="C160" s="13"/>
      <c r="D160" s="13"/>
      <c r="E160" s="13"/>
      <c r="F160" s="9">
        <f t="shared" si="29"/>
        <v>0</v>
      </c>
      <c r="G160" s="13"/>
      <c r="H160" s="13"/>
      <c r="I160" s="13"/>
      <c r="J160" s="13"/>
      <c r="K160" s="13"/>
      <c r="L160" s="84"/>
      <c r="M160" s="97">
        <f t="shared" si="28"/>
        <v>0</v>
      </c>
    </row>
    <row r="161" spans="1:13" ht="15.75" hidden="1">
      <c r="A161" s="15">
        <v>110202</v>
      </c>
      <c r="B161" s="16" t="s">
        <v>303</v>
      </c>
      <c r="C161" s="13"/>
      <c r="D161" s="13"/>
      <c r="E161" s="13"/>
      <c r="F161" s="9">
        <f t="shared" si="29"/>
        <v>0</v>
      </c>
      <c r="G161" s="13"/>
      <c r="H161" s="13"/>
      <c r="I161" s="13"/>
      <c r="J161" s="13"/>
      <c r="K161" s="13"/>
      <c r="L161" s="84"/>
      <c r="M161" s="97">
        <f t="shared" si="28"/>
        <v>0</v>
      </c>
    </row>
    <row r="162" spans="1:13" ht="15.75">
      <c r="A162" s="15">
        <v>110204</v>
      </c>
      <c r="B162" s="16" t="s">
        <v>304</v>
      </c>
      <c r="C162" s="13"/>
      <c r="D162" s="13"/>
      <c r="E162" s="13"/>
      <c r="F162" s="9">
        <f t="shared" si="29"/>
        <v>-50</v>
      </c>
      <c r="G162" s="13"/>
      <c r="H162" s="13"/>
      <c r="I162" s="13"/>
      <c r="J162" s="13">
        <v>-50</v>
      </c>
      <c r="K162" s="13">
        <v>-50</v>
      </c>
      <c r="L162" s="84"/>
      <c r="M162" s="97">
        <f t="shared" si="28"/>
        <v>-50</v>
      </c>
    </row>
    <row r="163" spans="1:13" ht="15.75" hidden="1">
      <c r="A163" s="15">
        <v>110205</v>
      </c>
      <c r="B163" s="16" t="s">
        <v>305</v>
      </c>
      <c r="C163" s="13"/>
      <c r="D163" s="13"/>
      <c r="E163" s="13"/>
      <c r="F163" s="9">
        <f t="shared" si="29"/>
        <v>0</v>
      </c>
      <c r="G163" s="13"/>
      <c r="H163" s="13"/>
      <c r="I163" s="13"/>
      <c r="J163" s="13"/>
      <c r="K163" s="13"/>
      <c r="L163" s="84"/>
      <c r="M163" s="97">
        <f t="shared" si="28"/>
        <v>0</v>
      </c>
    </row>
    <row r="164" spans="1:13" ht="15.75" hidden="1">
      <c r="A164" s="15">
        <v>110502</v>
      </c>
      <c r="B164" s="16" t="s">
        <v>306</v>
      </c>
      <c r="C164" s="13"/>
      <c r="D164" s="13"/>
      <c r="E164" s="13"/>
      <c r="F164" s="9">
        <f t="shared" si="29"/>
        <v>0</v>
      </c>
      <c r="G164" s="13"/>
      <c r="H164" s="13"/>
      <c r="I164" s="13"/>
      <c r="J164" s="13"/>
      <c r="K164" s="13"/>
      <c r="L164" s="84"/>
      <c r="M164" s="97">
        <f t="shared" si="28"/>
        <v>0</v>
      </c>
    </row>
    <row r="165" spans="1:13" ht="15.75" hidden="1">
      <c r="A165" s="15"/>
      <c r="B165" s="16" t="s">
        <v>80</v>
      </c>
      <c r="C165" s="13"/>
      <c r="D165" s="13"/>
      <c r="E165" s="13"/>
      <c r="F165" s="9">
        <f t="shared" si="29"/>
        <v>0</v>
      </c>
      <c r="G165" s="13"/>
      <c r="H165" s="13"/>
      <c r="I165" s="13"/>
      <c r="J165" s="13"/>
      <c r="K165" s="13"/>
      <c r="L165" s="84"/>
      <c r="M165" s="97">
        <f t="shared" si="28"/>
        <v>0</v>
      </c>
    </row>
    <row r="166" spans="1:13" ht="18.75" customHeight="1" hidden="1">
      <c r="A166" s="15"/>
      <c r="B166" s="16" t="s">
        <v>307</v>
      </c>
      <c r="C166" s="13"/>
      <c r="D166" s="13"/>
      <c r="E166" s="13"/>
      <c r="F166" s="9">
        <f t="shared" si="29"/>
        <v>0</v>
      </c>
      <c r="G166" s="13"/>
      <c r="H166" s="13"/>
      <c r="I166" s="13"/>
      <c r="J166" s="13"/>
      <c r="K166" s="13"/>
      <c r="L166" s="84"/>
      <c r="M166" s="97">
        <f t="shared" si="28"/>
        <v>0</v>
      </c>
    </row>
    <row r="167" spans="1:13" ht="15.75" hidden="1">
      <c r="A167" s="15"/>
      <c r="B167" s="16" t="s">
        <v>308</v>
      </c>
      <c r="C167" s="13"/>
      <c r="D167" s="13"/>
      <c r="E167" s="13"/>
      <c r="F167" s="9">
        <f t="shared" si="29"/>
        <v>0</v>
      </c>
      <c r="G167" s="13"/>
      <c r="H167" s="13"/>
      <c r="I167" s="13"/>
      <c r="J167" s="13"/>
      <c r="K167" s="13"/>
      <c r="L167" s="84"/>
      <c r="M167" s="97">
        <f t="shared" si="28"/>
        <v>0</v>
      </c>
    </row>
    <row r="168" spans="1:13" ht="15.75" hidden="1">
      <c r="A168" s="42" t="s">
        <v>430</v>
      </c>
      <c r="B168" s="22" t="s">
        <v>431</v>
      </c>
      <c r="C168" s="9">
        <f>C169</f>
        <v>0</v>
      </c>
      <c r="D168" s="9">
        <f aca="true" t="shared" si="42" ref="D168:L168">D169</f>
        <v>0</v>
      </c>
      <c r="E168" s="9">
        <f t="shared" si="42"/>
        <v>0</v>
      </c>
      <c r="F168" s="9">
        <f aca="true" t="shared" si="43" ref="F168:F184">G168+J168</f>
        <v>0</v>
      </c>
      <c r="G168" s="9">
        <f t="shared" si="42"/>
        <v>0</v>
      </c>
      <c r="H168" s="9">
        <f t="shared" si="42"/>
        <v>0</v>
      </c>
      <c r="I168" s="9">
        <f t="shared" si="42"/>
        <v>0</v>
      </c>
      <c r="J168" s="9">
        <f t="shared" si="42"/>
        <v>0</v>
      </c>
      <c r="K168" s="9">
        <f t="shared" si="42"/>
        <v>0</v>
      </c>
      <c r="L168" s="91">
        <f t="shared" si="42"/>
        <v>0</v>
      </c>
      <c r="M168" s="97">
        <f aca="true" t="shared" si="44" ref="M168:M182">C168+F168</f>
        <v>0</v>
      </c>
    </row>
    <row r="169" spans="1:13" ht="15.75" hidden="1">
      <c r="A169" s="21">
        <v>160000</v>
      </c>
      <c r="B169" s="22" t="s">
        <v>316</v>
      </c>
      <c r="C169" s="9">
        <f>C170</f>
        <v>0</v>
      </c>
      <c r="D169" s="9">
        <f>D170</f>
        <v>0</v>
      </c>
      <c r="E169" s="9">
        <f>E170</f>
        <v>0</v>
      </c>
      <c r="F169" s="9">
        <f t="shared" si="43"/>
        <v>0</v>
      </c>
      <c r="G169" s="9">
        <f aca="true" t="shared" si="45" ref="G169:L169">G170</f>
        <v>0</v>
      </c>
      <c r="H169" s="9">
        <f t="shared" si="45"/>
        <v>0</v>
      </c>
      <c r="I169" s="9">
        <f t="shared" si="45"/>
        <v>0</v>
      </c>
      <c r="J169" s="9">
        <f t="shared" si="45"/>
        <v>0</v>
      </c>
      <c r="K169" s="9">
        <f t="shared" si="45"/>
        <v>0</v>
      </c>
      <c r="L169" s="91">
        <f t="shared" si="45"/>
        <v>0</v>
      </c>
      <c r="M169" s="97">
        <f t="shared" si="44"/>
        <v>0</v>
      </c>
    </row>
    <row r="170" spans="1:13" ht="30.75" customHeight="1" hidden="1">
      <c r="A170" s="15">
        <v>160903</v>
      </c>
      <c r="B170" s="16" t="s">
        <v>317</v>
      </c>
      <c r="C170" s="13"/>
      <c r="D170" s="13"/>
      <c r="E170" s="13"/>
      <c r="F170" s="9">
        <f t="shared" si="43"/>
        <v>0</v>
      </c>
      <c r="G170" s="13"/>
      <c r="H170" s="13"/>
      <c r="I170" s="13"/>
      <c r="J170" s="13"/>
      <c r="K170" s="13"/>
      <c r="L170" s="84"/>
      <c r="M170" s="97">
        <f t="shared" si="44"/>
        <v>0</v>
      </c>
    </row>
    <row r="171" spans="1:13" ht="15.75" hidden="1">
      <c r="A171" s="47" t="s">
        <v>432</v>
      </c>
      <c r="B171" s="22" t="s">
        <v>433</v>
      </c>
      <c r="C171" s="9">
        <f aca="true" t="shared" si="46" ref="C171:E172">C172</f>
        <v>0</v>
      </c>
      <c r="D171" s="9">
        <f t="shared" si="46"/>
        <v>0</v>
      </c>
      <c r="E171" s="9">
        <f t="shared" si="46"/>
        <v>0</v>
      </c>
      <c r="F171" s="9">
        <f t="shared" si="43"/>
        <v>0</v>
      </c>
      <c r="G171" s="9">
        <f aca="true" t="shared" si="47" ref="G171:L172">G172</f>
        <v>0</v>
      </c>
      <c r="H171" s="9">
        <f t="shared" si="47"/>
        <v>0</v>
      </c>
      <c r="I171" s="9">
        <f t="shared" si="47"/>
        <v>0</v>
      </c>
      <c r="J171" s="9">
        <f t="shared" si="47"/>
        <v>0</v>
      </c>
      <c r="K171" s="9">
        <f t="shared" si="47"/>
        <v>0</v>
      </c>
      <c r="L171" s="91">
        <f t="shared" si="47"/>
        <v>0</v>
      </c>
      <c r="M171" s="97">
        <f t="shared" si="44"/>
        <v>0</v>
      </c>
    </row>
    <row r="172" spans="1:13" ht="15.75" hidden="1">
      <c r="A172" s="21">
        <v>250000</v>
      </c>
      <c r="B172" s="22" t="s">
        <v>355</v>
      </c>
      <c r="C172" s="9">
        <f t="shared" si="46"/>
        <v>0</v>
      </c>
      <c r="D172" s="9">
        <f t="shared" si="46"/>
        <v>0</v>
      </c>
      <c r="E172" s="9">
        <f t="shared" si="46"/>
        <v>0</v>
      </c>
      <c r="F172" s="9">
        <f t="shared" si="43"/>
        <v>0</v>
      </c>
      <c r="G172" s="9">
        <f t="shared" si="47"/>
        <v>0</v>
      </c>
      <c r="H172" s="9">
        <f t="shared" si="47"/>
        <v>0</v>
      </c>
      <c r="I172" s="9">
        <f t="shared" si="47"/>
        <v>0</v>
      </c>
      <c r="J172" s="9">
        <f t="shared" si="47"/>
        <v>0</v>
      </c>
      <c r="K172" s="9">
        <f t="shared" si="47"/>
        <v>0</v>
      </c>
      <c r="L172" s="91">
        <f t="shared" si="47"/>
        <v>0</v>
      </c>
      <c r="M172" s="97">
        <f t="shared" si="44"/>
        <v>0</v>
      </c>
    </row>
    <row r="173" spans="1:13" ht="15.75" hidden="1">
      <c r="A173" s="15" t="s">
        <v>434</v>
      </c>
      <c r="B173" s="16" t="s">
        <v>312</v>
      </c>
      <c r="C173" s="13"/>
      <c r="D173" s="13"/>
      <c r="E173" s="13"/>
      <c r="F173" s="9">
        <f t="shared" si="43"/>
        <v>0</v>
      </c>
      <c r="G173" s="13"/>
      <c r="H173" s="13"/>
      <c r="I173" s="13"/>
      <c r="J173" s="13"/>
      <c r="K173" s="13"/>
      <c r="L173" s="84"/>
      <c r="M173" s="97">
        <f t="shared" si="44"/>
        <v>0</v>
      </c>
    </row>
    <row r="174" spans="1:13" ht="22.5" customHeight="1" hidden="1">
      <c r="A174" s="15"/>
      <c r="B174" s="16"/>
      <c r="C174" s="13"/>
      <c r="D174" s="13"/>
      <c r="E174" s="13"/>
      <c r="F174" s="9">
        <f t="shared" si="43"/>
        <v>0</v>
      </c>
      <c r="G174" s="13"/>
      <c r="H174" s="13"/>
      <c r="I174" s="13"/>
      <c r="J174" s="13"/>
      <c r="K174" s="13"/>
      <c r="L174" s="84"/>
      <c r="M174" s="97">
        <f t="shared" si="44"/>
        <v>0</v>
      </c>
    </row>
    <row r="175" spans="1:13" ht="20.25" customHeight="1">
      <c r="A175" s="42" t="s">
        <v>435</v>
      </c>
      <c r="B175" s="22" t="s">
        <v>433</v>
      </c>
      <c r="C175" s="9">
        <f>C176</f>
        <v>0</v>
      </c>
      <c r="D175" s="9">
        <f>D176</f>
        <v>0</v>
      </c>
      <c r="E175" s="9">
        <f>E176</f>
        <v>0</v>
      </c>
      <c r="F175" s="9">
        <f>F176</f>
        <v>50</v>
      </c>
      <c r="G175" s="9">
        <f aca="true" t="shared" si="48" ref="G175:L175">G176</f>
        <v>0</v>
      </c>
      <c r="H175" s="9">
        <f t="shared" si="48"/>
        <v>0</v>
      </c>
      <c r="I175" s="9">
        <f t="shared" si="48"/>
        <v>0</v>
      </c>
      <c r="J175" s="9">
        <f t="shared" si="48"/>
        <v>50</v>
      </c>
      <c r="K175" s="9">
        <f t="shared" si="48"/>
        <v>50</v>
      </c>
      <c r="L175" s="91">
        <f t="shared" si="48"/>
        <v>0</v>
      </c>
      <c r="M175" s="97">
        <f t="shared" si="44"/>
        <v>50</v>
      </c>
    </row>
    <row r="176" spans="1:13" ht="15.75">
      <c r="A176" s="21">
        <v>250000</v>
      </c>
      <c r="B176" s="22" t="s">
        <v>355</v>
      </c>
      <c r="C176" s="9">
        <f>C183+C186</f>
        <v>0</v>
      </c>
      <c r="D176" s="9">
        <f>D183+D186</f>
        <v>0</v>
      </c>
      <c r="E176" s="9">
        <f>E183+E186</f>
        <v>0</v>
      </c>
      <c r="F176" s="9">
        <f aca="true" t="shared" si="49" ref="F176:L176">F179+F177</f>
        <v>50</v>
      </c>
      <c r="G176" s="9">
        <f t="shared" si="49"/>
        <v>0</v>
      </c>
      <c r="H176" s="9">
        <f t="shared" si="49"/>
        <v>0</v>
      </c>
      <c r="I176" s="9">
        <f t="shared" si="49"/>
        <v>0</v>
      </c>
      <c r="J176" s="9">
        <f t="shared" si="49"/>
        <v>50</v>
      </c>
      <c r="K176" s="9">
        <f t="shared" si="49"/>
        <v>50</v>
      </c>
      <c r="L176" s="91">
        <f t="shared" si="49"/>
        <v>0</v>
      </c>
      <c r="M176" s="97">
        <f>M183+M186</f>
        <v>50</v>
      </c>
    </row>
    <row r="177" spans="1:13" ht="39" customHeight="1" hidden="1">
      <c r="A177" s="15">
        <v>250102</v>
      </c>
      <c r="B177" s="16" t="s">
        <v>324</v>
      </c>
      <c r="C177" s="14"/>
      <c r="D177" s="14"/>
      <c r="E177" s="14"/>
      <c r="F177" s="24">
        <f>G177+J177</f>
        <v>0</v>
      </c>
      <c r="G177" s="14"/>
      <c r="H177" s="14"/>
      <c r="I177" s="14"/>
      <c r="J177" s="14"/>
      <c r="K177" s="13"/>
      <c r="L177" s="84"/>
      <c r="M177" s="97">
        <f>C177+F177</f>
        <v>0</v>
      </c>
    </row>
    <row r="178" spans="1:13" ht="54" customHeight="1" hidden="1">
      <c r="A178" s="26">
        <v>250313</v>
      </c>
      <c r="B178" s="27" t="s">
        <v>439</v>
      </c>
      <c r="C178" s="13"/>
      <c r="D178" s="13"/>
      <c r="E178" s="13"/>
      <c r="F178" s="9">
        <f t="shared" si="43"/>
        <v>0</v>
      </c>
      <c r="G178" s="13"/>
      <c r="H178" s="13"/>
      <c r="I178" s="13"/>
      <c r="J178" s="13"/>
      <c r="K178" s="13"/>
      <c r="L178" s="84"/>
      <c r="M178" s="97">
        <f t="shared" si="44"/>
        <v>0</v>
      </c>
    </row>
    <row r="179" spans="1:13" ht="15.75" customHeight="1" hidden="1">
      <c r="A179" s="15"/>
      <c r="B179" s="16" t="s">
        <v>488</v>
      </c>
      <c r="C179" s="13">
        <f>C180+C181+C182+C183</f>
        <v>0</v>
      </c>
      <c r="D179" s="13">
        <f aca="true" t="shared" si="50" ref="D179:M179">D180+D181+D182+D183</f>
        <v>0</v>
      </c>
      <c r="E179" s="13">
        <f t="shared" si="50"/>
        <v>0</v>
      </c>
      <c r="F179" s="9">
        <f t="shared" si="50"/>
        <v>50</v>
      </c>
      <c r="G179" s="13">
        <f t="shared" si="50"/>
        <v>0</v>
      </c>
      <c r="H179" s="13">
        <f t="shared" si="50"/>
        <v>0</v>
      </c>
      <c r="I179" s="13">
        <f t="shared" si="50"/>
        <v>0</v>
      </c>
      <c r="J179" s="13">
        <f t="shared" si="50"/>
        <v>50</v>
      </c>
      <c r="K179" s="13">
        <f t="shared" si="50"/>
        <v>50</v>
      </c>
      <c r="L179" s="84">
        <f t="shared" si="50"/>
        <v>0</v>
      </c>
      <c r="M179" s="97">
        <f t="shared" si="50"/>
        <v>50</v>
      </c>
    </row>
    <row r="180" spans="1:13" ht="42" customHeight="1" hidden="1">
      <c r="A180" s="26" t="s">
        <v>261</v>
      </c>
      <c r="B180" s="27" t="s">
        <v>262</v>
      </c>
      <c r="C180" s="13"/>
      <c r="D180" s="13"/>
      <c r="E180" s="13"/>
      <c r="F180" s="9">
        <f t="shared" si="43"/>
        <v>0</v>
      </c>
      <c r="G180" s="13"/>
      <c r="H180" s="13"/>
      <c r="I180" s="13"/>
      <c r="J180" s="13"/>
      <c r="K180" s="13"/>
      <c r="L180" s="84"/>
      <c r="M180" s="97">
        <f t="shared" si="44"/>
        <v>0</v>
      </c>
    </row>
    <row r="181" spans="1:13" ht="66.75" customHeight="1" hidden="1">
      <c r="A181" s="26" t="s">
        <v>267</v>
      </c>
      <c r="B181" s="12" t="s">
        <v>265</v>
      </c>
      <c r="C181" s="13"/>
      <c r="D181" s="13"/>
      <c r="E181" s="13"/>
      <c r="F181" s="9">
        <f t="shared" si="43"/>
        <v>0</v>
      </c>
      <c r="G181" s="13"/>
      <c r="H181" s="13"/>
      <c r="I181" s="13"/>
      <c r="J181" s="13"/>
      <c r="K181" s="13"/>
      <c r="L181" s="84"/>
      <c r="M181" s="97">
        <f>C181+F181</f>
        <v>0</v>
      </c>
    </row>
    <row r="182" spans="1:13" ht="77.25" customHeight="1" hidden="1">
      <c r="A182" s="83">
        <v>250354</v>
      </c>
      <c r="B182" s="27" t="s">
        <v>474</v>
      </c>
      <c r="C182" s="13"/>
      <c r="D182" s="13"/>
      <c r="E182" s="13"/>
      <c r="F182" s="9">
        <f>G182+J182</f>
        <v>0</v>
      </c>
      <c r="G182" s="17"/>
      <c r="H182" s="14"/>
      <c r="I182" s="14"/>
      <c r="J182" s="17"/>
      <c r="K182" s="17"/>
      <c r="L182" s="84"/>
      <c r="M182" s="97">
        <f t="shared" si="44"/>
        <v>0</v>
      </c>
    </row>
    <row r="183" spans="1:13" ht="31.5" customHeight="1">
      <c r="A183" s="147" t="s">
        <v>410</v>
      </c>
      <c r="B183" s="27" t="s">
        <v>47</v>
      </c>
      <c r="C183" s="13"/>
      <c r="D183" s="13"/>
      <c r="E183" s="13"/>
      <c r="F183" s="9">
        <f>G183+J183</f>
        <v>50</v>
      </c>
      <c r="G183" s="143"/>
      <c r="H183" s="143"/>
      <c r="I183" s="143"/>
      <c r="J183" s="153">
        <v>50</v>
      </c>
      <c r="K183" s="14">
        <v>50</v>
      </c>
      <c r="L183" s="84"/>
      <c r="M183" s="97">
        <f>C183+F183</f>
        <v>50</v>
      </c>
    </row>
    <row r="184" spans="1:13" ht="15.75" hidden="1">
      <c r="A184" s="47" t="s">
        <v>435</v>
      </c>
      <c r="B184" s="22" t="s">
        <v>324</v>
      </c>
      <c r="C184" s="9">
        <f>C185</f>
        <v>0</v>
      </c>
      <c r="D184" s="9">
        <f>D185</f>
        <v>0</v>
      </c>
      <c r="E184" s="9">
        <f>E185</f>
        <v>0</v>
      </c>
      <c r="F184" s="9">
        <f t="shared" si="43"/>
        <v>0</v>
      </c>
      <c r="G184" s="9">
        <f aca="true" t="shared" si="51" ref="G184:L184">G185</f>
        <v>0</v>
      </c>
      <c r="H184" s="9">
        <f t="shared" si="51"/>
        <v>0</v>
      </c>
      <c r="I184" s="9">
        <f t="shared" si="51"/>
        <v>0</v>
      </c>
      <c r="J184" s="9">
        <f t="shared" si="51"/>
        <v>0</v>
      </c>
      <c r="K184" s="9">
        <f t="shared" si="51"/>
        <v>0</v>
      </c>
      <c r="L184" s="91">
        <f t="shared" si="51"/>
        <v>0</v>
      </c>
      <c r="M184" s="97">
        <f>C184+F184</f>
        <v>0</v>
      </c>
    </row>
    <row r="185" spans="1:13" ht="15.75" hidden="1">
      <c r="A185" s="15">
        <v>250102</v>
      </c>
      <c r="B185" s="16" t="s">
        <v>324</v>
      </c>
      <c r="C185" s="14"/>
      <c r="D185" s="13"/>
      <c r="E185" s="13"/>
      <c r="F185" s="9">
        <f>G185+J185</f>
        <v>0</v>
      </c>
      <c r="G185" s="13"/>
      <c r="H185" s="13"/>
      <c r="I185" s="13"/>
      <c r="J185" s="13"/>
      <c r="K185" s="13"/>
      <c r="L185" s="84"/>
      <c r="M185" s="97">
        <f>C185+F185</f>
        <v>0</v>
      </c>
    </row>
    <row r="186" spans="1:13" ht="31.5" hidden="1">
      <c r="A186" s="198" t="s">
        <v>404</v>
      </c>
      <c r="B186" s="142" t="s">
        <v>405</v>
      </c>
      <c r="C186" s="143"/>
      <c r="D186" s="143"/>
      <c r="E186" s="143"/>
      <c r="F186" s="24">
        <f>G186+J186</f>
        <v>0</v>
      </c>
      <c r="G186" s="143"/>
      <c r="H186" s="143"/>
      <c r="I186" s="143"/>
      <c r="J186" s="143"/>
      <c r="K186" s="143"/>
      <c r="L186" s="201"/>
      <c r="M186" s="200">
        <f>C186+F186</f>
        <v>0</v>
      </c>
    </row>
    <row r="187" spans="1:13" ht="16.5" thickBot="1">
      <c r="A187" s="28"/>
      <c r="B187" s="48" t="s">
        <v>483</v>
      </c>
      <c r="C187" s="29">
        <f>C18+C35+C70+C111+C158+C175+C184</f>
        <v>-957.096</v>
      </c>
      <c r="D187" s="29">
        <f aca="true" t="shared" si="52" ref="D187:M187">D18+D35+D70+D111+D158+D175+D184</f>
        <v>0</v>
      </c>
      <c r="E187" s="29">
        <f t="shared" si="52"/>
        <v>0</v>
      </c>
      <c r="F187" s="29">
        <f t="shared" si="52"/>
        <v>100</v>
      </c>
      <c r="G187" s="29">
        <f t="shared" si="52"/>
        <v>0</v>
      </c>
      <c r="H187" s="29">
        <f t="shared" si="52"/>
        <v>0</v>
      </c>
      <c r="I187" s="29">
        <f t="shared" si="52"/>
        <v>0</v>
      </c>
      <c r="J187" s="29">
        <f>J18+J35+J70+J111+J158+J175+J184</f>
        <v>100</v>
      </c>
      <c r="K187" s="29">
        <f t="shared" si="52"/>
        <v>100</v>
      </c>
      <c r="L187" s="146">
        <f t="shared" si="52"/>
        <v>0</v>
      </c>
      <c r="M187" s="210">
        <f t="shared" si="52"/>
        <v>-857.096</v>
      </c>
    </row>
    <row r="190" spans="1:14" ht="15.75" customHeight="1">
      <c r="A190" s="340" t="s">
        <v>263</v>
      </c>
      <c r="B190" s="340"/>
      <c r="C190" s="340"/>
      <c r="D190" s="340"/>
      <c r="E190" s="340"/>
      <c r="F190" s="2"/>
      <c r="G190" s="2"/>
      <c r="H190" s="2"/>
      <c r="I190" s="2"/>
      <c r="J190" s="2"/>
      <c r="K190" s="2"/>
      <c r="L190" s="341" t="s">
        <v>115</v>
      </c>
      <c r="M190" s="341"/>
      <c r="N190" s="341"/>
    </row>
    <row r="192" ht="18.75">
      <c r="A192" s="36" t="s">
        <v>57</v>
      </c>
    </row>
    <row r="193" ht="18.75">
      <c r="A193" s="36" t="s">
        <v>58</v>
      </c>
    </row>
    <row r="194" ht="15.75">
      <c r="A194" s="49"/>
    </row>
    <row r="195" spans="3:13" ht="15">
      <c r="C195" s="35">
        <f>C187-2!C162</f>
        <v>0</v>
      </c>
      <c r="D195" s="35">
        <f>D187-2!D162</f>
        <v>0</v>
      </c>
      <c r="E195" s="35">
        <f>E187-2!E162</f>
        <v>0</v>
      </c>
      <c r="F195" s="35">
        <f>F187-2!F162</f>
        <v>0</v>
      </c>
      <c r="G195" s="35">
        <f>G187-2!G162</f>
        <v>0</v>
      </c>
      <c r="H195" s="35">
        <f>H187-2!H162</f>
        <v>0</v>
      </c>
      <c r="I195" s="35">
        <f>I187-2!I162</f>
        <v>0</v>
      </c>
      <c r="J195" s="35">
        <f>J187-2!J162</f>
        <v>0</v>
      </c>
      <c r="K195" s="35">
        <f>K187-2!K162</f>
        <v>0</v>
      </c>
      <c r="L195" s="35">
        <f>L187-2!L162</f>
        <v>0</v>
      </c>
      <c r="M195" s="35">
        <f>M187-2!M162</f>
        <v>0</v>
      </c>
    </row>
    <row r="196" spans="3:13" ht="15">
      <c r="C196" s="35"/>
      <c r="M196" s="35" t="e">
        <f>#REF!-3!M187</f>
        <v>#REF!</v>
      </c>
    </row>
    <row r="197" ht="15">
      <c r="C197" s="35"/>
    </row>
  </sheetData>
  <sheetProtection/>
  <mergeCells count="26">
    <mergeCell ref="J3:M3"/>
    <mergeCell ref="A12:A14"/>
    <mergeCell ref="J2:M2"/>
    <mergeCell ref="J1:M1"/>
    <mergeCell ref="A8:M8"/>
    <mergeCell ref="A7:M7"/>
    <mergeCell ref="J4:M4"/>
    <mergeCell ref="C12:E12"/>
    <mergeCell ref="C13:E14"/>
    <mergeCell ref="G13:G16"/>
    <mergeCell ref="B12:B13"/>
    <mergeCell ref="F12:L12"/>
    <mergeCell ref="J13:J16"/>
    <mergeCell ref="K13:L14"/>
    <mergeCell ref="H13:I14"/>
    <mergeCell ref="D15:D16"/>
    <mergeCell ref="A190:E190"/>
    <mergeCell ref="L190:N190"/>
    <mergeCell ref="K15:K16"/>
    <mergeCell ref="B15:B16"/>
    <mergeCell ref="C15:C16"/>
    <mergeCell ref="I15:I16"/>
    <mergeCell ref="H15:H16"/>
    <mergeCell ref="A15:A16"/>
    <mergeCell ref="E15:E16"/>
    <mergeCell ref="F13:F16"/>
  </mergeCells>
  <hyperlinks>
    <hyperlink ref="A130" location="_ftn1" display="_ftn1"/>
  </hyperlinks>
  <printOptions/>
  <pageMargins left="0.55" right="0.17" top="0.27" bottom="0.23" header="0.24" footer="0.19"/>
  <pageSetup horizontalDpi="600" verticalDpi="600" orientation="landscape" paperSize="9" scale="60" r:id="rId1"/>
</worksheet>
</file>

<file path=xl/worksheets/sheet4.xml><?xml version="1.0" encoding="utf-8"?>
<worksheet xmlns="http://schemas.openxmlformats.org/spreadsheetml/2006/main" xmlns:r="http://schemas.openxmlformats.org/officeDocument/2006/relationships">
  <dimension ref="A1:P204"/>
  <sheetViews>
    <sheetView view="pageBreakPreview" zoomScale="85" zoomScaleNormal="80" zoomScaleSheetLayoutView="85" zoomScalePageLayoutView="0" workbookViewId="0" topLeftCell="A1">
      <pane xSplit="3" ySplit="13" topLeftCell="K137" activePane="bottomRight" state="frozen"/>
      <selection pane="topLeft" activeCell="A1" sqref="A1"/>
      <selection pane="topRight" activeCell="D1" sqref="D1"/>
      <selection pane="bottomLeft" activeCell="A14" sqref="A14"/>
      <selection pane="bottomRight" activeCell="I143" sqref="I143"/>
    </sheetView>
  </sheetViews>
  <sheetFormatPr defaultColWidth="9.140625" defaultRowHeight="12.75"/>
  <cols>
    <col min="1" max="1" width="16.28125" style="139" customWidth="1"/>
    <col min="2" max="2" width="10.140625" style="101" customWidth="1"/>
    <col min="3" max="3" width="60.140625" style="102" customWidth="1"/>
    <col min="4" max="4" width="17.00390625" style="103" customWidth="1"/>
    <col min="5" max="5" width="12.8515625" style="103" customWidth="1"/>
    <col min="6" max="6" width="11.140625" style="103" customWidth="1"/>
    <col min="7" max="7" width="13.28125" style="103" customWidth="1"/>
    <col min="8" max="8" width="12.421875" style="103" customWidth="1"/>
    <col min="9" max="9" width="12.00390625" style="103" customWidth="1"/>
    <col min="10" max="10" width="10.7109375" style="103" customWidth="1"/>
    <col min="11" max="11" width="14.421875" style="103" customWidth="1"/>
    <col min="12" max="12" width="13.8515625" style="103" customWidth="1"/>
    <col min="13" max="13" width="16.00390625" style="103" customWidth="1"/>
    <col min="14" max="14" width="19.00390625" style="103" customWidth="1"/>
    <col min="15" max="16384" width="9.140625" style="103" customWidth="1"/>
  </cols>
  <sheetData>
    <row r="1" spans="1:14" ht="15.75">
      <c r="A1" s="100"/>
      <c r="K1" s="320" t="s">
        <v>603</v>
      </c>
      <c r="L1" s="320"/>
      <c r="M1" s="320"/>
      <c r="N1" s="320"/>
    </row>
    <row r="2" spans="1:14" ht="12.75" customHeight="1">
      <c r="A2" s="104"/>
      <c r="K2" s="326" t="s">
        <v>489</v>
      </c>
      <c r="L2" s="326"/>
      <c r="M2" s="326"/>
      <c r="N2" s="326"/>
    </row>
    <row r="3" spans="1:14" ht="12.75" customHeight="1">
      <c r="A3" s="104"/>
      <c r="K3" s="326" t="s">
        <v>490</v>
      </c>
      <c r="L3" s="326"/>
      <c r="M3" s="326"/>
      <c r="N3" s="326"/>
    </row>
    <row r="4" spans="1:14" ht="15.75" customHeight="1">
      <c r="A4" s="105"/>
      <c r="K4" s="326" t="s">
        <v>369</v>
      </c>
      <c r="L4" s="326"/>
      <c r="M4" s="326"/>
      <c r="N4" s="326"/>
    </row>
    <row r="5" ht="12.75">
      <c r="A5" s="106"/>
    </row>
    <row r="6" spans="1:14" ht="16.5" customHeight="1">
      <c r="A6" s="360" t="s">
        <v>370</v>
      </c>
      <c r="B6" s="360"/>
      <c r="C6" s="360"/>
      <c r="D6" s="360"/>
      <c r="E6" s="360"/>
      <c r="F6" s="360"/>
      <c r="G6" s="360"/>
      <c r="H6" s="360"/>
      <c r="I6" s="360"/>
      <c r="J6" s="360"/>
      <c r="K6" s="360"/>
      <c r="L6" s="360"/>
      <c r="M6" s="360"/>
      <c r="N6" s="360"/>
    </row>
    <row r="7" spans="1:14" ht="17.25">
      <c r="A7" s="360" t="s">
        <v>365</v>
      </c>
      <c r="B7" s="360"/>
      <c r="C7" s="360"/>
      <c r="D7" s="360"/>
      <c r="E7" s="360"/>
      <c r="F7" s="360"/>
      <c r="G7" s="360"/>
      <c r="H7" s="360"/>
      <c r="I7" s="360"/>
      <c r="J7" s="360"/>
      <c r="K7" s="360"/>
      <c r="L7" s="360"/>
      <c r="M7" s="360"/>
      <c r="N7" s="360"/>
    </row>
    <row r="8" spans="1:14" ht="16.5" customHeight="1" thickBot="1">
      <c r="A8" s="105"/>
      <c r="N8" s="107" t="s">
        <v>339</v>
      </c>
    </row>
    <row r="9" spans="1:14" ht="12.75">
      <c r="A9" s="356" t="s">
        <v>491</v>
      </c>
      <c r="B9" s="358" t="s">
        <v>496</v>
      </c>
      <c r="C9" s="361" t="s">
        <v>492</v>
      </c>
      <c r="D9" s="361" t="s">
        <v>442</v>
      </c>
      <c r="E9" s="361"/>
      <c r="F9" s="361"/>
      <c r="G9" s="361" t="s">
        <v>443</v>
      </c>
      <c r="H9" s="361"/>
      <c r="I9" s="361"/>
      <c r="J9" s="361"/>
      <c r="K9" s="361"/>
      <c r="L9" s="361"/>
      <c r="M9" s="362"/>
      <c r="N9" s="319" t="s">
        <v>444</v>
      </c>
    </row>
    <row r="10" spans="1:14" ht="12.75">
      <c r="A10" s="357"/>
      <c r="B10" s="359"/>
      <c r="C10" s="316"/>
      <c r="D10" s="316" t="s">
        <v>445</v>
      </c>
      <c r="E10" s="316" t="s">
        <v>446</v>
      </c>
      <c r="F10" s="316"/>
      <c r="G10" s="316" t="s">
        <v>447</v>
      </c>
      <c r="H10" s="316" t="s">
        <v>448</v>
      </c>
      <c r="I10" s="316" t="s">
        <v>446</v>
      </c>
      <c r="J10" s="316"/>
      <c r="K10" s="316" t="s">
        <v>449</v>
      </c>
      <c r="L10" s="316" t="s">
        <v>446</v>
      </c>
      <c r="M10" s="317"/>
      <c r="N10" s="355"/>
    </row>
    <row r="11" spans="1:14" ht="15" customHeight="1">
      <c r="A11" s="357"/>
      <c r="B11" s="359"/>
      <c r="C11" s="316"/>
      <c r="D11" s="316"/>
      <c r="E11" s="316" t="s">
        <v>450</v>
      </c>
      <c r="F11" s="316" t="s">
        <v>451</v>
      </c>
      <c r="G11" s="316"/>
      <c r="H11" s="316"/>
      <c r="I11" s="316" t="s">
        <v>450</v>
      </c>
      <c r="J11" s="316" t="s">
        <v>451</v>
      </c>
      <c r="K11" s="316"/>
      <c r="L11" s="316" t="s">
        <v>452</v>
      </c>
      <c r="M11" s="108" t="s">
        <v>453</v>
      </c>
      <c r="N11" s="355"/>
    </row>
    <row r="12" spans="1:14" ht="56.25" customHeight="1">
      <c r="A12" s="357"/>
      <c r="B12" s="359"/>
      <c r="C12" s="316"/>
      <c r="D12" s="316"/>
      <c r="E12" s="316"/>
      <c r="F12" s="316"/>
      <c r="G12" s="316"/>
      <c r="H12" s="316"/>
      <c r="I12" s="316"/>
      <c r="J12" s="316"/>
      <c r="K12" s="316"/>
      <c r="L12" s="316"/>
      <c r="M12" s="108" t="s">
        <v>493</v>
      </c>
      <c r="N12" s="355"/>
    </row>
    <row r="13" spans="1:14" s="115" customFormat="1" ht="14.25" customHeight="1">
      <c r="A13" s="109">
        <v>1</v>
      </c>
      <c r="B13" s="110">
        <v>2</v>
      </c>
      <c r="C13" s="111">
        <v>3</v>
      </c>
      <c r="D13" s="112">
        <v>4</v>
      </c>
      <c r="E13" s="112">
        <v>5</v>
      </c>
      <c r="F13" s="112">
        <v>6</v>
      </c>
      <c r="G13" s="112">
        <v>7</v>
      </c>
      <c r="H13" s="112">
        <v>8</v>
      </c>
      <c r="I13" s="112">
        <v>9</v>
      </c>
      <c r="J13" s="112">
        <v>10</v>
      </c>
      <c r="K13" s="112">
        <v>11</v>
      </c>
      <c r="L13" s="112">
        <v>12</v>
      </c>
      <c r="M13" s="113">
        <v>13</v>
      </c>
      <c r="N13" s="114" t="s">
        <v>494</v>
      </c>
    </row>
    <row r="14" spans="1:14" ht="30.75" customHeight="1" hidden="1">
      <c r="A14" s="116">
        <v>100000</v>
      </c>
      <c r="B14" s="117"/>
      <c r="C14" s="118" t="s">
        <v>556</v>
      </c>
      <c r="D14" s="119"/>
      <c r="E14" s="119"/>
      <c r="F14" s="119"/>
      <c r="G14" s="119"/>
      <c r="H14" s="119"/>
      <c r="I14" s="119"/>
      <c r="J14" s="119"/>
      <c r="K14" s="119"/>
      <c r="L14" s="119"/>
      <c r="M14" s="120"/>
      <c r="N14" s="121"/>
    </row>
    <row r="15" spans="1:14" ht="28.5" customHeight="1" hidden="1">
      <c r="A15" s="122">
        <v>110000</v>
      </c>
      <c r="B15" s="117"/>
      <c r="C15" s="118" t="s">
        <v>557</v>
      </c>
      <c r="D15" s="119"/>
      <c r="E15" s="119"/>
      <c r="F15" s="119"/>
      <c r="G15" s="119"/>
      <c r="H15" s="119"/>
      <c r="I15" s="119"/>
      <c r="J15" s="119"/>
      <c r="K15" s="119"/>
      <c r="L15" s="119"/>
      <c r="M15" s="120"/>
      <c r="N15" s="121"/>
    </row>
    <row r="16" spans="1:14" s="123" customFormat="1" ht="28.5" customHeight="1" hidden="1">
      <c r="A16" s="156" t="s">
        <v>497</v>
      </c>
      <c r="B16" s="157" t="s">
        <v>349</v>
      </c>
      <c r="C16" s="158" t="s">
        <v>350</v>
      </c>
      <c r="D16" s="9">
        <f aca="true" t="shared" si="0" ref="D16:N16">D17+D19+D25+D21+D23</f>
        <v>0</v>
      </c>
      <c r="E16" s="9">
        <f>E25+E21</f>
        <v>0</v>
      </c>
      <c r="F16" s="9">
        <f t="shared" si="0"/>
        <v>0</v>
      </c>
      <c r="G16" s="9">
        <f t="shared" si="0"/>
        <v>0</v>
      </c>
      <c r="H16" s="9">
        <f t="shared" si="0"/>
        <v>0</v>
      </c>
      <c r="I16" s="9">
        <f t="shared" si="0"/>
        <v>0</v>
      </c>
      <c r="J16" s="9">
        <f t="shared" si="0"/>
        <v>0</v>
      </c>
      <c r="K16" s="9">
        <f t="shared" si="0"/>
        <v>0</v>
      </c>
      <c r="L16" s="9">
        <f t="shared" si="0"/>
        <v>0</v>
      </c>
      <c r="M16" s="91">
        <f t="shared" si="0"/>
        <v>0</v>
      </c>
      <c r="N16" s="97">
        <f t="shared" si="0"/>
        <v>0</v>
      </c>
    </row>
    <row r="17" spans="1:16" s="123" customFormat="1" ht="21" customHeight="1" hidden="1">
      <c r="A17" s="156" t="s">
        <v>497</v>
      </c>
      <c r="B17" s="157" t="s">
        <v>64</v>
      </c>
      <c r="C17" s="158" t="s">
        <v>456</v>
      </c>
      <c r="D17" s="159">
        <f aca="true" t="shared" si="1" ref="D17:M17">D18</f>
        <v>0</v>
      </c>
      <c r="E17" s="159">
        <f t="shared" si="1"/>
        <v>0</v>
      </c>
      <c r="F17" s="160">
        <f t="shared" si="1"/>
        <v>0</v>
      </c>
      <c r="G17" s="160">
        <f t="shared" si="1"/>
        <v>0</v>
      </c>
      <c r="H17" s="160">
        <f t="shared" si="1"/>
        <v>0</v>
      </c>
      <c r="I17" s="160">
        <f t="shared" si="1"/>
        <v>0</v>
      </c>
      <c r="J17" s="160">
        <f t="shared" si="1"/>
        <v>0</v>
      </c>
      <c r="K17" s="160">
        <f t="shared" si="1"/>
        <v>0</v>
      </c>
      <c r="L17" s="160">
        <f t="shared" si="1"/>
        <v>0</v>
      </c>
      <c r="M17" s="161">
        <f t="shared" si="1"/>
        <v>0</v>
      </c>
      <c r="N17" s="97">
        <f aca="true" t="shared" si="2" ref="N17:N84">D17+G17</f>
        <v>0</v>
      </c>
      <c r="O17" s="124"/>
      <c r="P17" s="124"/>
    </row>
    <row r="18" spans="1:16" ht="51.75" customHeight="1" hidden="1">
      <c r="A18" s="162" t="s">
        <v>111</v>
      </c>
      <c r="B18" s="163" t="s">
        <v>65</v>
      </c>
      <c r="C18" s="50" t="s">
        <v>498</v>
      </c>
      <c r="D18" s="13"/>
      <c r="E18" s="13"/>
      <c r="F18" s="13"/>
      <c r="G18" s="9">
        <f>H18+K18</f>
        <v>0</v>
      </c>
      <c r="H18" s="9"/>
      <c r="I18" s="13"/>
      <c r="J18" s="13"/>
      <c r="K18" s="69"/>
      <c r="L18" s="69"/>
      <c r="M18" s="84"/>
      <c r="N18" s="97">
        <f t="shared" si="2"/>
        <v>0</v>
      </c>
      <c r="O18" s="125"/>
      <c r="P18" s="126"/>
    </row>
    <row r="19" spans="1:15" ht="33" customHeight="1" hidden="1">
      <c r="A19" s="162" t="s">
        <v>560</v>
      </c>
      <c r="B19" s="157" t="s">
        <v>102</v>
      </c>
      <c r="C19" s="158" t="s">
        <v>353</v>
      </c>
      <c r="D19" s="9">
        <f aca="true" t="shared" si="3" ref="D19:M19">D20</f>
        <v>0</v>
      </c>
      <c r="E19" s="9">
        <f t="shared" si="3"/>
        <v>0</v>
      </c>
      <c r="F19" s="9">
        <f t="shared" si="3"/>
        <v>0</v>
      </c>
      <c r="G19" s="9">
        <f t="shared" si="3"/>
        <v>0</v>
      </c>
      <c r="H19" s="9">
        <f t="shared" si="3"/>
        <v>0</v>
      </c>
      <c r="I19" s="9">
        <f t="shared" si="3"/>
        <v>0</v>
      </c>
      <c r="J19" s="9">
        <f t="shared" si="3"/>
        <v>0</v>
      </c>
      <c r="K19" s="9">
        <f t="shared" si="3"/>
        <v>0</v>
      </c>
      <c r="L19" s="9">
        <f t="shared" si="3"/>
        <v>0</v>
      </c>
      <c r="M19" s="91">
        <f t="shared" si="3"/>
        <v>0</v>
      </c>
      <c r="N19" s="97">
        <f t="shared" si="2"/>
        <v>0</v>
      </c>
      <c r="O19" s="125"/>
    </row>
    <row r="20" spans="1:15" ht="33" customHeight="1" hidden="1">
      <c r="A20" s="162" t="s">
        <v>563</v>
      </c>
      <c r="B20" s="163" t="s">
        <v>276</v>
      </c>
      <c r="C20" s="50" t="s">
        <v>564</v>
      </c>
      <c r="D20" s="13"/>
      <c r="E20" s="13"/>
      <c r="F20" s="13"/>
      <c r="G20" s="9">
        <f aca="true" t="shared" si="4" ref="G20:G112">H20+K20</f>
        <v>0</v>
      </c>
      <c r="H20" s="9"/>
      <c r="I20" s="13"/>
      <c r="J20" s="13"/>
      <c r="K20" s="13"/>
      <c r="L20" s="13"/>
      <c r="M20" s="84"/>
      <c r="N20" s="97">
        <f t="shared" si="2"/>
        <v>0</v>
      </c>
      <c r="O20" s="125"/>
    </row>
    <row r="21" spans="1:15" ht="33" customHeight="1" hidden="1">
      <c r="A21" s="156" t="s">
        <v>565</v>
      </c>
      <c r="B21" s="157">
        <v>120000</v>
      </c>
      <c r="C21" s="158" t="s">
        <v>468</v>
      </c>
      <c r="D21" s="9">
        <f>D22</f>
        <v>0</v>
      </c>
      <c r="E21" s="9">
        <f aca="true" t="shared" si="5" ref="E21:N21">E22</f>
        <v>0</v>
      </c>
      <c r="F21" s="9">
        <f t="shared" si="5"/>
        <v>0</v>
      </c>
      <c r="G21" s="9">
        <f t="shared" si="5"/>
        <v>0</v>
      </c>
      <c r="H21" s="9">
        <f t="shared" si="5"/>
        <v>0</v>
      </c>
      <c r="I21" s="9">
        <f t="shared" si="5"/>
        <v>0</v>
      </c>
      <c r="J21" s="9">
        <f t="shared" si="5"/>
        <v>0</v>
      </c>
      <c r="K21" s="9">
        <f t="shared" si="5"/>
        <v>0</v>
      </c>
      <c r="L21" s="9">
        <f t="shared" si="5"/>
        <v>0</v>
      </c>
      <c r="M21" s="91">
        <f t="shared" si="5"/>
        <v>0</v>
      </c>
      <c r="N21" s="97">
        <f t="shared" si="5"/>
        <v>0</v>
      </c>
      <c r="O21" s="125"/>
    </row>
    <row r="22" spans="1:15" ht="33" customHeight="1" hidden="1">
      <c r="A22" s="156" t="s">
        <v>566</v>
      </c>
      <c r="B22" s="163" t="s">
        <v>268</v>
      </c>
      <c r="C22" s="50" t="s">
        <v>567</v>
      </c>
      <c r="D22" s="13"/>
      <c r="E22" s="13"/>
      <c r="F22" s="13"/>
      <c r="G22" s="9">
        <f>H22+K22</f>
        <v>0</v>
      </c>
      <c r="H22" s="13"/>
      <c r="I22" s="13"/>
      <c r="J22" s="13"/>
      <c r="K22" s="13"/>
      <c r="L22" s="13"/>
      <c r="M22" s="84"/>
      <c r="N22" s="97">
        <f>D22+G22</f>
        <v>0</v>
      </c>
      <c r="O22" s="125"/>
    </row>
    <row r="23" spans="1:15" ht="33" customHeight="1" hidden="1">
      <c r="A23" s="156" t="s">
        <v>608</v>
      </c>
      <c r="B23" s="157">
        <v>240000</v>
      </c>
      <c r="C23" s="158" t="s">
        <v>479</v>
      </c>
      <c r="D23" s="9">
        <v>0</v>
      </c>
      <c r="E23" s="9">
        <f>E25</f>
        <v>0</v>
      </c>
      <c r="F23" s="9">
        <f>F25</f>
        <v>0</v>
      </c>
      <c r="G23" s="9">
        <f>H23+K23</f>
        <v>0</v>
      </c>
      <c r="H23" s="9">
        <f aca="true" t="shared" si="6" ref="H23:M23">H25+H24</f>
        <v>0</v>
      </c>
      <c r="I23" s="9">
        <f t="shared" si="6"/>
        <v>0</v>
      </c>
      <c r="J23" s="9">
        <f t="shared" si="6"/>
        <v>0</v>
      </c>
      <c r="K23" s="9">
        <f t="shared" si="6"/>
        <v>0</v>
      </c>
      <c r="L23" s="9">
        <f t="shared" si="6"/>
        <v>0</v>
      </c>
      <c r="M23" s="91">
        <f t="shared" si="6"/>
        <v>0</v>
      </c>
      <c r="N23" s="97">
        <f>D23+G23</f>
        <v>0</v>
      </c>
      <c r="O23" s="125"/>
    </row>
    <row r="24" spans="1:15" ht="33" customHeight="1" hidden="1">
      <c r="A24" s="156" t="s">
        <v>609</v>
      </c>
      <c r="B24" s="163" t="s">
        <v>606</v>
      </c>
      <c r="C24" s="12" t="s">
        <v>607</v>
      </c>
      <c r="D24" s="13"/>
      <c r="E24" s="13"/>
      <c r="F24" s="13"/>
      <c r="G24" s="9">
        <f>H24+K24</f>
        <v>0</v>
      </c>
      <c r="H24" s="13"/>
      <c r="I24" s="13"/>
      <c r="J24" s="13"/>
      <c r="K24" s="13"/>
      <c r="L24" s="13"/>
      <c r="M24" s="84"/>
      <c r="N24" s="97">
        <f>D24+G24</f>
        <v>0</v>
      </c>
      <c r="O24" s="125"/>
    </row>
    <row r="25" spans="1:14" s="123" customFormat="1" ht="20.25" customHeight="1" hidden="1">
      <c r="A25" s="156" t="s">
        <v>359</v>
      </c>
      <c r="B25" s="157" t="s">
        <v>499</v>
      </c>
      <c r="C25" s="158" t="s">
        <v>500</v>
      </c>
      <c r="D25" s="9">
        <f aca="true" t="shared" si="7" ref="D25:M25">D26</f>
        <v>0</v>
      </c>
      <c r="E25" s="9">
        <f t="shared" si="7"/>
        <v>0</v>
      </c>
      <c r="F25" s="9">
        <f t="shared" si="7"/>
        <v>0</v>
      </c>
      <c r="G25" s="9">
        <f t="shared" si="4"/>
        <v>0</v>
      </c>
      <c r="H25" s="9">
        <f t="shared" si="7"/>
        <v>0</v>
      </c>
      <c r="I25" s="9">
        <f t="shared" si="7"/>
        <v>0</v>
      </c>
      <c r="J25" s="9">
        <f t="shared" si="7"/>
        <v>0</v>
      </c>
      <c r="K25" s="9">
        <f t="shared" si="7"/>
        <v>0</v>
      </c>
      <c r="L25" s="9">
        <f t="shared" si="7"/>
        <v>0</v>
      </c>
      <c r="M25" s="91">
        <f t="shared" si="7"/>
        <v>0</v>
      </c>
      <c r="N25" s="97">
        <f t="shared" si="2"/>
        <v>0</v>
      </c>
    </row>
    <row r="26" spans="1:14" ht="19.5" customHeight="1" hidden="1">
      <c r="A26" s="156" t="s">
        <v>359</v>
      </c>
      <c r="B26" s="163" t="s">
        <v>434</v>
      </c>
      <c r="C26" s="50" t="s">
        <v>312</v>
      </c>
      <c r="D26" s="13">
        <f>D28+D30+D29</f>
        <v>0</v>
      </c>
      <c r="E26" s="13">
        <f>E28+E30+E29</f>
        <v>0</v>
      </c>
      <c r="F26" s="13">
        <f aca="true" t="shared" si="8" ref="F26:M26">F28+F30</f>
        <v>0</v>
      </c>
      <c r="G26" s="9">
        <f t="shared" si="4"/>
        <v>0</v>
      </c>
      <c r="H26" s="13">
        <f t="shared" si="8"/>
        <v>0</v>
      </c>
      <c r="I26" s="13">
        <f t="shared" si="8"/>
        <v>0</v>
      </c>
      <c r="J26" s="13">
        <f t="shared" si="8"/>
        <v>0</v>
      </c>
      <c r="K26" s="13">
        <f t="shared" si="8"/>
        <v>0</v>
      </c>
      <c r="L26" s="13">
        <f t="shared" si="8"/>
        <v>0</v>
      </c>
      <c r="M26" s="84">
        <f t="shared" si="8"/>
        <v>0</v>
      </c>
      <c r="N26" s="97">
        <f t="shared" si="2"/>
        <v>0</v>
      </c>
    </row>
    <row r="27" spans="1:14" ht="15.75" customHeight="1" hidden="1">
      <c r="A27" s="156"/>
      <c r="B27" s="163"/>
      <c r="C27" s="50" t="s">
        <v>80</v>
      </c>
      <c r="D27" s="164"/>
      <c r="E27" s="164"/>
      <c r="F27" s="164"/>
      <c r="G27" s="9">
        <f t="shared" si="4"/>
        <v>0</v>
      </c>
      <c r="H27" s="164"/>
      <c r="I27" s="164"/>
      <c r="J27" s="164"/>
      <c r="K27" s="164"/>
      <c r="L27" s="164"/>
      <c r="M27" s="165"/>
      <c r="N27" s="97"/>
    </row>
    <row r="28" spans="1:14" ht="60" customHeight="1" hidden="1">
      <c r="A28" s="156" t="s">
        <v>501</v>
      </c>
      <c r="B28" s="163" t="s">
        <v>434</v>
      </c>
      <c r="C28" s="27" t="s">
        <v>526</v>
      </c>
      <c r="D28" s="14"/>
      <c r="E28" s="164"/>
      <c r="F28" s="164"/>
      <c r="G28" s="9">
        <f t="shared" si="4"/>
        <v>0</v>
      </c>
      <c r="H28" s="164"/>
      <c r="I28" s="164"/>
      <c r="J28" s="164"/>
      <c r="K28" s="13"/>
      <c r="L28" s="13"/>
      <c r="M28" s="84"/>
      <c r="N28" s="97">
        <f t="shared" si="2"/>
        <v>0</v>
      </c>
    </row>
    <row r="29" spans="1:14" ht="27.75" customHeight="1" hidden="1">
      <c r="A29" s="156" t="s">
        <v>502</v>
      </c>
      <c r="B29" s="163" t="s">
        <v>434</v>
      </c>
      <c r="C29" s="50" t="s">
        <v>94</v>
      </c>
      <c r="D29" s="14"/>
      <c r="E29" s="167"/>
      <c r="F29" s="164"/>
      <c r="G29" s="9">
        <f t="shared" si="4"/>
        <v>0</v>
      </c>
      <c r="H29" s="164"/>
      <c r="I29" s="164"/>
      <c r="J29" s="164"/>
      <c r="K29" s="13"/>
      <c r="L29" s="13"/>
      <c r="M29" s="84"/>
      <c r="N29" s="97">
        <f t="shared" si="2"/>
        <v>0</v>
      </c>
    </row>
    <row r="30" spans="1:14" ht="72.75" customHeight="1" hidden="1">
      <c r="A30" s="156" t="s">
        <v>376</v>
      </c>
      <c r="B30" s="163" t="s">
        <v>434</v>
      </c>
      <c r="C30" s="50" t="s">
        <v>568</v>
      </c>
      <c r="D30" s="13"/>
      <c r="E30" s="164"/>
      <c r="F30" s="164"/>
      <c r="G30" s="9">
        <f t="shared" si="4"/>
        <v>0</v>
      </c>
      <c r="H30" s="164"/>
      <c r="I30" s="164"/>
      <c r="J30" s="164"/>
      <c r="K30" s="164"/>
      <c r="L30" s="164"/>
      <c r="M30" s="165"/>
      <c r="N30" s="97">
        <f t="shared" si="2"/>
        <v>0</v>
      </c>
    </row>
    <row r="31" spans="1:14" s="123" customFormat="1" ht="26.25" customHeight="1">
      <c r="A31" s="156" t="s">
        <v>503</v>
      </c>
      <c r="B31" s="157" t="s">
        <v>357</v>
      </c>
      <c r="C31" s="158" t="s">
        <v>358</v>
      </c>
      <c r="D31" s="9">
        <f>D56+D46+D66+D58+D42+D51</f>
        <v>1</v>
      </c>
      <c r="E31" s="9">
        <f aca="true" t="shared" si="9" ref="E31:N31">E56+E46+E66+E58+E42</f>
        <v>0</v>
      </c>
      <c r="F31" s="9">
        <f t="shared" si="9"/>
        <v>0</v>
      </c>
      <c r="G31" s="9">
        <f t="shared" si="9"/>
        <v>0</v>
      </c>
      <c r="H31" s="9">
        <f t="shared" si="9"/>
        <v>0</v>
      </c>
      <c r="I31" s="9">
        <f t="shared" si="9"/>
        <v>0</v>
      </c>
      <c r="J31" s="9">
        <f t="shared" si="9"/>
        <v>0</v>
      </c>
      <c r="K31" s="9">
        <f t="shared" si="9"/>
        <v>0</v>
      </c>
      <c r="L31" s="9">
        <f t="shared" si="9"/>
        <v>0</v>
      </c>
      <c r="M31" s="91">
        <f>M56+M46+M66+M58+M42</f>
        <v>0</v>
      </c>
      <c r="N31" s="97">
        <f t="shared" si="9"/>
        <v>0</v>
      </c>
    </row>
    <row r="32" spans="1:14" s="123" customFormat="1" ht="26.25" customHeight="1" hidden="1">
      <c r="A32" s="156" t="s">
        <v>569</v>
      </c>
      <c r="B32" s="157" t="s">
        <v>97</v>
      </c>
      <c r="C32" s="158" t="s">
        <v>424</v>
      </c>
      <c r="D32" s="9">
        <f>D33</f>
        <v>0</v>
      </c>
      <c r="E32" s="9">
        <f aca="true" t="shared" si="10" ref="E32:N32">E33</f>
        <v>0</v>
      </c>
      <c r="F32" s="9">
        <f t="shared" si="10"/>
        <v>0</v>
      </c>
      <c r="G32" s="9">
        <f t="shared" si="10"/>
        <v>0</v>
      </c>
      <c r="H32" s="9">
        <f t="shared" si="10"/>
        <v>0</v>
      </c>
      <c r="I32" s="9">
        <f t="shared" si="10"/>
        <v>0</v>
      </c>
      <c r="J32" s="9">
        <f t="shared" si="10"/>
        <v>0</v>
      </c>
      <c r="K32" s="9">
        <f t="shared" si="10"/>
        <v>0</v>
      </c>
      <c r="L32" s="9">
        <f t="shared" si="10"/>
        <v>0</v>
      </c>
      <c r="M32" s="91">
        <f t="shared" si="10"/>
        <v>0</v>
      </c>
      <c r="N32" s="97">
        <f t="shared" si="10"/>
        <v>0</v>
      </c>
    </row>
    <row r="33" spans="1:14" s="123" customFormat="1" ht="26.25" customHeight="1" hidden="1">
      <c r="A33" s="156" t="s">
        <v>377</v>
      </c>
      <c r="B33" s="163" t="s">
        <v>100</v>
      </c>
      <c r="C33" s="50" t="s">
        <v>399</v>
      </c>
      <c r="D33" s="13"/>
      <c r="E33" s="13"/>
      <c r="F33" s="13"/>
      <c r="G33" s="9">
        <f>H33+K33</f>
        <v>0</v>
      </c>
      <c r="H33" s="13"/>
      <c r="I33" s="13"/>
      <c r="J33" s="13"/>
      <c r="K33" s="13"/>
      <c r="L33" s="13"/>
      <c r="M33" s="84"/>
      <c r="N33" s="97">
        <f>D33+G33</f>
        <v>0</v>
      </c>
    </row>
    <row r="34" spans="1:14" s="123" customFormat="1" ht="34.5" customHeight="1" hidden="1">
      <c r="A34" s="156" t="s">
        <v>504</v>
      </c>
      <c r="B34" s="157" t="s">
        <v>102</v>
      </c>
      <c r="C34" s="158" t="s">
        <v>505</v>
      </c>
      <c r="D34" s="9">
        <f aca="true" t="shared" si="11" ref="D34:M34">D35+D37</f>
        <v>0</v>
      </c>
      <c r="E34" s="9">
        <f t="shared" si="11"/>
        <v>0</v>
      </c>
      <c r="F34" s="9">
        <f t="shared" si="11"/>
        <v>0</v>
      </c>
      <c r="G34" s="9">
        <f t="shared" si="4"/>
        <v>0</v>
      </c>
      <c r="H34" s="9">
        <f t="shared" si="11"/>
        <v>0</v>
      </c>
      <c r="I34" s="9">
        <f t="shared" si="11"/>
        <v>0</v>
      </c>
      <c r="J34" s="9">
        <f t="shared" si="11"/>
        <v>0</v>
      </c>
      <c r="K34" s="9">
        <f t="shared" si="11"/>
        <v>0</v>
      </c>
      <c r="L34" s="9">
        <f t="shared" si="11"/>
        <v>0</v>
      </c>
      <c r="M34" s="91">
        <f t="shared" si="11"/>
        <v>0</v>
      </c>
      <c r="N34" s="97">
        <f t="shared" si="2"/>
        <v>0</v>
      </c>
    </row>
    <row r="35" spans="1:14" s="123" customFormat="1" ht="37.5" customHeight="1" hidden="1">
      <c r="A35" s="156" t="s">
        <v>506</v>
      </c>
      <c r="B35" s="157"/>
      <c r="C35" s="158" t="s">
        <v>507</v>
      </c>
      <c r="D35" s="9">
        <f aca="true" t="shared" si="12" ref="D35:M35">D36</f>
        <v>0</v>
      </c>
      <c r="E35" s="9">
        <f t="shared" si="12"/>
        <v>0</v>
      </c>
      <c r="F35" s="9">
        <f t="shared" si="12"/>
        <v>0</v>
      </c>
      <c r="G35" s="9">
        <f t="shared" si="4"/>
        <v>0</v>
      </c>
      <c r="H35" s="9">
        <f t="shared" si="12"/>
        <v>0</v>
      </c>
      <c r="I35" s="9">
        <f t="shared" si="12"/>
        <v>0</v>
      </c>
      <c r="J35" s="9">
        <f t="shared" si="12"/>
        <v>0</v>
      </c>
      <c r="K35" s="9">
        <f t="shared" si="12"/>
        <v>0</v>
      </c>
      <c r="L35" s="9">
        <f t="shared" si="12"/>
        <v>0</v>
      </c>
      <c r="M35" s="91">
        <f t="shared" si="12"/>
        <v>0</v>
      </c>
      <c r="N35" s="97">
        <f t="shared" si="2"/>
        <v>0</v>
      </c>
    </row>
    <row r="36" spans="1:14" s="127" customFormat="1" ht="33.75" customHeight="1" hidden="1">
      <c r="A36" s="156" t="s">
        <v>508</v>
      </c>
      <c r="B36" s="163" t="s">
        <v>274</v>
      </c>
      <c r="C36" s="50" t="s">
        <v>510</v>
      </c>
      <c r="D36" s="13"/>
      <c r="E36" s="13"/>
      <c r="F36" s="13"/>
      <c r="G36" s="9">
        <f t="shared" si="4"/>
        <v>0</v>
      </c>
      <c r="H36" s="13"/>
      <c r="I36" s="13"/>
      <c r="J36" s="13"/>
      <c r="K36" s="164">
        <f>L36</f>
        <v>0</v>
      </c>
      <c r="L36" s="164">
        <f>M36</f>
        <v>0</v>
      </c>
      <c r="M36" s="84"/>
      <c r="N36" s="97">
        <f t="shared" si="2"/>
        <v>0</v>
      </c>
    </row>
    <row r="37" spans="1:14" s="128" customFormat="1" ht="35.25" customHeight="1" hidden="1">
      <c r="A37" s="156" t="s">
        <v>511</v>
      </c>
      <c r="B37" s="157"/>
      <c r="C37" s="158" t="s">
        <v>512</v>
      </c>
      <c r="D37" s="9">
        <f aca="true" t="shared" si="13" ref="D37:M37">SUM(D38:D41)</f>
        <v>0</v>
      </c>
      <c r="E37" s="9">
        <f t="shared" si="13"/>
        <v>0</v>
      </c>
      <c r="F37" s="9">
        <f t="shared" si="13"/>
        <v>0</v>
      </c>
      <c r="G37" s="9">
        <f t="shared" si="4"/>
        <v>0</v>
      </c>
      <c r="H37" s="9">
        <f t="shared" si="13"/>
        <v>0</v>
      </c>
      <c r="I37" s="9">
        <f t="shared" si="13"/>
        <v>0</v>
      </c>
      <c r="J37" s="9">
        <f t="shared" si="13"/>
        <v>0</v>
      </c>
      <c r="K37" s="9">
        <f t="shared" si="13"/>
        <v>0</v>
      </c>
      <c r="L37" s="9">
        <f t="shared" si="13"/>
        <v>0</v>
      </c>
      <c r="M37" s="91">
        <f t="shared" si="13"/>
        <v>0</v>
      </c>
      <c r="N37" s="97">
        <f t="shared" si="2"/>
        <v>0</v>
      </c>
    </row>
    <row r="38" spans="1:14" s="127" customFormat="1" ht="24" customHeight="1" hidden="1">
      <c r="A38" s="156" t="s">
        <v>514</v>
      </c>
      <c r="B38" s="163" t="s">
        <v>282</v>
      </c>
      <c r="C38" s="50" t="s">
        <v>515</v>
      </c>
      <c r="D38" s="13"/>
      <c r="E38" s="13"/>
      <c r="F38" s="13"/>
      <c r="G38" s="9">
        <f t="shared" si="4"/>
        <v>0</v>
      </c>
      <c r="H38" s="13"/>
      <c r="I38" s="13"/>
      <c r="J38" s="13"/>
      <c r="K38" s="164">
        <f aca="true" t="shared" si="14" ref="K38:L41">L38</f>
        <v>0</v>
      </c>
      <c r="L38" s="164">
        <f t="shared" si="14"/>
        <v>0</v>
      </c>
      <c r="M38" s="84"/>
      <c r="N38" s="97">
        <f t="shared" si="2"/>
        <v>0</v>
      </c>
    </row>
    <row r="39" spans="1:14" s="127" customFormat="1" ht="30" customHeight="1" hidden="1">
      <c r="A39" s="156" t="s">
        <v>516</v>
      </c>
      <c r="B39" s="163" t="s">
        <v>284</v>
      </c>
      <c r="C39" s="50" t="s">
        <v>285</v>
      </c>
      <c r="D39" s="13"/>
      <c r="E39" s="13"/>
      <c r="F39" s="13"/>
      <c r="G39" s="9">
        <f t="shared" si="4"/>
        <v>0</v>
      </c>
      <c r="H39" s="13"/>
      <c r="I39" s="13"/>
      <c r="J39" s="13"/>
      <c r="K39" s="164">
        <f t="shared" si="14"/>
        <v>0</v>
      </c>
      <c r="L39" s="164">
        <f t="shared" si="14"/>
        <v>0</v>
      </c>
      <c r="M39" s="84"/>
      <c r="N39" s="97">
        <f t="shared" si="2"/>
        <v>0</v>
      </c>
    </row>
    <row r="40" spans="1:14" s="127" customFormat="1" ht="22.5" customHeight="1" hidden="1">
      <c r="A40" s="156" t="s">
        <v>517</v>
      </c>
      <c r="B40" s="163" t="s">
        <v>286</v>
      </c>
      <c r="C40" s="50" t="s">
        <v>518</v>
      </c>
      <c r="D40" s="13"/>
      <c r="E40" s="13"/>
      <c r="F40" s="13"/>
      <c r="G40" s="9">
        <f t="shared" si="4"/>
        <v>0</v>
      </c>
      <c r="H40" s="13"/>
      <c r="I40" s="13"/>
      <c r="J40" s="13"/>
      <c r="K40" s="164">
        <f t="shared" si="14"/>
        <v>0</v>
      </c>
      <c r="L40" s="164">
        <f t="shared" si="14"/>
        <v>0</v>
      </c>
      <c r="M40" s="84"/>
      <c r="N40" s="97">
        <f t="shared" si="2"/>
        <v>0</v>
      </c>
    </row>
    <row r="41" spans="1:14" s="127" customFormat="1" ht="75.75" customHeight="1" hidden="1">
      <c r="A41" s="156" t="s">
        <v>519</v>
      </c>
      <c r="B41" s="163" t="s">
        <v>288</v>
      </c>
      <c r="C41" s="50" t="s">
        <v>520</v>
      </c>
      <c r="D41" s="13"/>
      <c r="E41" s="13"/>
      <c r="F41" s="13"/>
      <c r="G41" s="9">
        <f t="shared" si="4"/>
        <v>0</v>
      </c>
      <c r="H41" s="13"/>
      <c r="I41" s="13"/>
      <c r="J41" s="13"/>
      <c r="K41" s="164">
        <f t="shared" si="14"/>
        <v>0</v>
      </c>
      <c r="L41" s="164">
        <f t="shared" si="14"/>
        <v>0</v>
      </c>
      <c r="M41" s="84"/>
      <c r="N41" s="97">
        <f t="shared" si="2"/>
        <v>0</v>
      </c>
    </row>
    <row r="42" spans="1:14" s="127" customFormat="1" ht="24" customHeight="1" hidden="1">
      <c r="A42" s="156" t="s">
        <v>565</v>
      </c>
      <c r="B42" s="157">
        <v>120000</v>
      </c>
      <c r="C42" s="158" t="s">
        <v>468</v>
      </c>
      <c r="D42" s="9">
        <f>D43</f>
        <v>0</v>
      </c>
      <c r="E42" s="9">
        <f aca="true" t="shared" si="15" ref="E42:N42">E43</f>
        <v>0</v>
      </c>
      <c r="F42" s="9">
        <f t="shared" si="15"/>
        <v>0</v>
      </c>
      <c r="G42" s="9">
        <f t="shared" si="15"/>
        <v>0</v>
      </c>
      <c r="H42" s="9">
        <f t="shared" si="15"/>
        <v>0</v>
      </c>
      <c r="I42" s="9">
        <f t="shared" si="15"/>
        <v>0</v>
      </c>
      <c r="J42" s="9">
        <f t="shared" si="15"/>
        <v>0</v>
      </c>
      <c r="K42" s="9">
        <f t="shared" si="15"/>
        <v>0</v>
      </c>
      <c r="L42" s="9">
        <f t="shared" si="15"/>
        <v>0</v>
      </c>
      <c r="M42" s="91">
        <f t="shared" si="15"/>
        <v>0</v>
      </c>
      <c r="N42" s="97">
        <f t="shared" si="15"/>
        <v>0</v>
      </c>
    </row>
    <row r="43" spans="1:14" s="127" customFormat="1" ht="30.75" customHeight="1" hidden="1">
      <c r="A43" s="156" t="s">
        <v>566</v>
      </c>
      <c r="B43" s="163" t="s">
        <v>268</v>
      </c>
      <c r="C43" s="50" t="s">
        <v>567</v>
      </c>
      <c r="D43" s="13"/>
      <c r="E43" s="13"/>
      <c r="F43" s="13"/>
      <c r="G43" s="9">
        <f>H43+K43</f>
        <v>0</v>
      </c>
      <c r="H43" s="13"/>
      <c r="I43" s="13"/>
      <c r="J43" s="13"/>
      <c r="K43" s="13"/>
      <c r="L43" s="13"/>
      <c r="M43" s="84"/>
      <c r="N43" s="97">
        <f>D43+G43</f>
        <v>0</v>
      </c>
    </row>
    <row r="44" spans="1:14" s="127" customFormat="1" ht="27.75" customHeight="1" hidden="1">
      <c r="A44" s="156"/>
      <c r="B44" s="163"/>
      <c r="C44" s="50"/>
      <c r="D44" s="13"/>
      <c r="E44" s="13"/>
      <c r="F44" s="13"/>
      <c r="G44" s="9"/>
      <c r="H44" s="13"/>
      <c r="I44" s="13"/>
      <c r="J44" s="13"/>
      <c r="K44" s="164"/>
      <c r="L44" s="164"/>
      <c r="M44" s="84"/>
      <c r="N44" s="97"/>
    </row>
    <row r="45" spans="1:14" s="127" customFormat="1" ht="22.5" customHeight="1" hidden="1">
      <c r="A45" s="156"/>
      <c r="B45" s="163"/>
      <c r="C45" s="50"/>
      <c r="D45" s="13"/>
      <c r="E45" s="13"/>
      <c r="F45" s="13"/>
      <c r="G45" s="9"/>
      <c r="H45" s="13"/>
      <c r="I45" s="13"/>
      <c r="J45" s="13"/>
      <c r="K45" s="164"/>
      <c r="L45" s="164"/>
      <c r="M45" s="84"/>
      <c r="N45" s="97"/>
    </row>
    <row r="46" spans="1:14" s="128" customFormat="1" ht="24" customHeight="1" hidden="1">
      <c r="A46" s="156" t="s">
        <v>521</v>
      </c>
      <c r="B46" s="157"/>
      <c r="C46" s="158" t="s">
        <v>522</v>
      </c>
      <c r="D46" s="9">
        <f>SUM(D47:D50)</f>
        <v>0</v>
      </c>
      <c r="E46" s="9">
        <f aca="true" t="shared" si="16" ref="E46:M46">SUM(E47:E50)</f>
        <v>0</v>
      </c>
      <c r="F46" s="9">
        <f t="shared" si="16"/>
        <v>0</v>
      </c>
      <c r="G46" s="9">
        <f t="shared" si="4"/>
        <v>0</v>
      </c>
      <c r="H46" s="9">
        <f t="shared" si="16"/>
        <v>0</v>
      </c>
      <c r="I46" s="9">
        <f t="shared" si="16"/>
        <v>0</v>
      </c>
      <c r="J46" s="9">
        <f t="shared" si="16"/>
        <v>0</v>
      </c>
      <c r="K46" s="9">
        <f t="shared" si="16"/>
        <v>0</v>
      </c>
      <c r="L46" s="9">
        <f t="shared" si="16"/>
        <v>0</v>
      </c>
      <c r="M46" s="91">
        <f t="shared" si="16"/>
        <v>0</v>
      </c>
      <c r="N46" s="97">
        <f t="shared" si="2"/>
        <v>0</v>
      </c>
    </row>
    <row r="47" spans="1:14" ht="42.75" customHeight="1" hidden="1">
      <c r="A47" s="156" t="s">
        <v>523</v>
      </c>
      <c r="B47" s="163" t="s">
        <v>436</v>
      </c>
      <c r="C47" s="50" t="s">
        <v>532</v>
      </c>
      <c r="D47" s="13"/>
      <c r="E47" s="164"/>
      <c r="F47" s="164"/>
      <c r="G47" s="9">
        <f t="shared" si="4"/>
        <v>0</v>
      </c>
      <c r="H47" s="164"/>
      <c r="I47" s="164"/>
      <c r="J47" s="164"/>
      <c r="K47" s="164">
        <f aca="true" t="shared" si="17" ref="K47:L50">L47</f>
        <v>0</v>
      </c>
      <c r="L47" s="164">
        <f t="shared" si="17"/>
        <v>0</v>
      </c>
      <c r="M47" s="165"/>
      <c r="N47" s="97">
        <f t="shared" si="2"/>
        <v>0</v>
      </c>
    </row>
    <row r="48" spans="1:14" ht="37.5" customHeight="1" hidden="1">
      <c r="A48" s="156" t="s">
        <v>533</v>
      </c>
      <c r="B48" s="163" t="s">
        <v>534</v>
      </c>
      <c r="C48" s="50" t="s">
        <v>618</v>
      </c>
      <c r="D48" s="13"/>
      <c r="E48" s="164"/>
      <c r="F48" s="164"/>
      <c r="G48" s="9">
        <f t="shared" si="4"/>
        <v>0</v>
      </c>
      <c r="H48" s="164"/>
      <c r="I48" s="164"/>
      <c r="J48" s="164"/>
      <c r="K48" s="164">
        <f t="shared" si="17"/>
        <v>0</v>
      </c>
      <c r="L48" s="164">
        <f t="shared" si="17"/>
        <v>0</v>
      </c>
      <c r="M48" s="165"/>
      <c r="N48" s="97">
        <f t="shared" si="2"/>
        <v>0</v>
      </c>
    </row>
    <row r="49" spans="1:14" ht="67.5" customHeight="1" hidden="1">
      <c r="A49" s="156" t="s">
        <v>535</v>
      </c>
      <c r="B49" s="163" t="s">
        <v>438</v>
      </c>
      <c r="C49" s="50" t="s">
        <v>536</v>
      </c>
      <c r="D49" s="13"/>
      <c r="E49" s="164"/>
      <c r="F49" s="164"/>
      <c r="G49" s="9">
        <f t="shared" si="4"/>
        <v>0</v>
      </c>
      <c r="H49" s="164"/>
      <c r="I49" s="164"/>
      <c r="J49" s="164"/>
      <c r="K49" s="164">
        <f t="shared" si="17"/>
        <v>0</v>
      </c>
      <c r="L49" s="164">
        <f t="shared" si="17"/>
        <v>0</v>
      </c>
      <c r="M49" s="165"/>
      <c r="N49" s="97">
        <f t="shared" si="2"/>
        <v>0</v>
      </c>
    </row>
    <row r="50" spans="1:14" ht="53.25" customHeight="1" hidden="1">
      <c r="A50" s="156" t="s">
        <v>537</v>
      </c>
      <c r="B50" s="163" t="s">
        <v>437</v>
      </c>
      <c r="C50" s="50" t="s">
        <v>538</v>
      </c>
      <c r="D50" s="13"/>
      <c r="E50" s="164"/>
      <c r="F50" s="164"/>
      <c r="G50" s="9">
        <f t="shared" si="4"/>
        <v>0</v>
      </c>
      <c r="H50" s="164"/>
      <c r="I50" s="164"/>
      <c r="J50" s="164"/>
      <c r="K50" s="164">
        <f t="shared" si="17"/>
        <v>0</v>
      </c>
      <c r="L50" s="164">
        <f t="shared" si="17"/>
        <v>0</v>
      </c>
      <c r="M50" s="165"/>
      <c r="N50" s="97">
        <f t="shared" si="2"/>
        <v>0</v>
      </c>
    </row>
    <row r="51" spans="1:14" ht="26.25" customHeight="1">
      <c r="A51" s="156" t="s">
        <v>565</v>
      </c>
      <c r="B51" s="157">
        <v>120000</v>
      </c>
      <c r="C51" s="158" t="s">
        <v>468</v>
      </c>
      <c r="D51" s="9">
        <f>D52</f>
        <v>1</v>
      </c>
      <c r="E51" s="9">
        <f aca="true" t="shared" si="18" ref="E51:N51">E52</f>
        <v>0</v>
      </c>
      <c r="F51" s="9">
        <f t="shared" si="18"/>
        <v>0</v>
      </c>
      <c r="G51" s="9">
        <f t="shared" si="18"/>
        <v>0</v>
      </c>
      <c r="H51" s="9">
        <f t="shared" si="18"/>
        <v>0</v>
      </c>
      <c r="I51" s="9">
        <f t="shared" si="18"/>
        <v>0</v>
      </c>
      <c r="J51" s="9">
        <f t="shared" si="18"/>
        <v>0</v>
      </c>
      <c r="K51" s="9">
        <f t="shared" si="18"/>
        <v>0</v>
      </c>
      <c r="L51" s="9">
        <f t="shared" si="18"/>
        <v>0</v>
      </c>
      <c r="M51" s="91">
        <f t="shared" si="18"/>
        <v>0</v>
      </c>
      <c r="N51" s="97">
        <f t="shared" si="18"/>
        <v>1</v>
      </c>
    </row>
    <row r="52" spans="1:14" ht="30.75" customHeight="1">
      <c r="A52" s="156" t="s">
        <v>566</v>
      </c>
      <c r="B52" s="163" t="s">
        <v>268</v>
      </c>
      <c r="C52" s="50" t="s">
        <v>567</v>
      </c>
      <c r="D52" s="13">
        <v>1</v>
      </c>
      <c r="E52" s="13"/>
      <c r="F52" s="13"/>
      <c r="G52" s="9">
        <f>H52+K52</f>
        <v>0</v>
      </c>
      <c r="H52" s="13"/>
      <c r="I52" s="13"/>
      <c r="J52" s="13"/>
      <c r="K52" s="13"/>
      <c r="L52" s="13"/>
      <c r="M52" s="84"/>
      <c r="N52" s="97">
        <f>D52+G52</f>
        <v>1</v>
      </c>
    </row>
    <row r="53" spans="1:14" s="123" customFormat="1" ht="15" customHeight="1" hidden="1">
      <c r="A53" s="156" t="s">
        <v>539</v>
      </c>
      <c r="B53" s="157" t="s">
        <v>540</v>
      </c>
      <c r="C53" s="158" t="s">
        <v>413</v>
      </c>
      <c r="D53" s="159">
        <f aca="true" t="shared" si="19" ref="D53:M53">D55</f>
        <v>0</v>
      </c>
      <c r="E53" s="159">
        <f t="shared" si="19"/>
        <v>0</v>
      </c>
      <c r="F53" s="159">
        <f t="shared" si="19"/>
        <v>0</v>
      </c>
      <c r="G53" s="9">
        <f t="shared" si="4"/>
        <v>0</v>
      </c>
      <c r="H53" s="159">
        <f t="shared" si="19"/>
        <v>0</v>
      </c>
      <c r="I53" s="159">
        <f t="shared" si="19"/>
        <v>0</v>
      </c>
      <c r="J53" s="159">
        <f t="shared" si="19"/>
        <v>0</v>
      </c>
      <c r="K53" s="159">
        <f t="shared" si="19"/>
        <v>0</v>
      </c>
      <c r="L53" s="159">
        <f t="shared" si="19"/>
        <v>0</v>
      </c>
      <c r="M53" s="166">
        <f t="shared" si="19"/>
        <v>0</v>
      </c>
      <c r="N53" s="97">
        <f t="shared" si="2"/>
        <v>0</v>
      </c>
    </row>
    <row r="54" spans="1:14" ht="15" customHeight="1" hidden="1">
      <c r="A54" s="156"/>
      <c r="B54" s="163"/>
      <c r="C54" s="50" t="s">
        <v>80</v>
      </c>
      <c r="D54" s="167"/>
      <c r="E54" s="167"/>
      <c r="F54" s="167"/>
      <c r="G54" s="9">
        <f t="shared" si="4"/>
        <v>0</v>
      </c>
      <c r="H54" s="164"/>
      <c r="I54" s="164"/>
      <c r="J54" s="164"/>
      <c r="K54" s="164">
        <f>L54</f>
        <v>0</v>
      </c>
      <c r="L54" s="164">
        <f>M54</f>
        <v>0</v>
      </c>
      <c r="M54" s="165"/>
      <c r="N54" s="97">
        <f t="shared" si="2"/>
        <v>0</v>
      </c>
    </row>
    <row r="55" spans="1:14" ht="37.5" customHeight="1" hidden="1">
      <c r="A55" s="156" t="s">
        <v>373</v>
      </c>
      <c r="B55" s="163"/>
      <c r="C55" s="50" t="s">
        <v>313</v>
      </c>
      <c r="D55" s="167"/>
      <c r="E55" s="167"/>
      <c r="F55" s="167"/>
      <c r="G55" s="9">
        <f t="shared" si="4"/>
        <v>0</v>
      </c>
      <c r="H55" s="164"/>
      <c r="I55" s="164"/>
      <c r="J55" s="164"/>
      <c r="K55" s="164">
        <f>L55</f>
        <v>0</v>
      </c>
      <c r="L55" s="164">
        <f>M55</f>
        <v>0</v>
      </c>
      <c r="M55" s="165"/>
      <c r="N55" s="97">
        <f t="shared" si="2"/>
        <v>0</v>
      </c>
    </row>
    <row r="56" spans="1:14" ht="37.5" customHeight="1" hidden="1">
      <c r="A56" s="156" t="s">
        <v>570</v>
      </c>
      <c r="B56" s="157">
        <v>210000</v>
      </c>
      <c r="C56" s="158" t="s">
        <v>476</v>
      </c>
      <c r="D56" s="9">
        <f>D57</f>
        <v>0</v>
      </c>
      <c r="E56" s="9">
        <f>E57</f>
        <v>0</v>
      </c>
      <c r="F56" s="9">
        <f>F57</f>
        <v>0</v>
      </c>
      <c r="G56" s="9">
        <f t="shared" si="4"/>
        <v>0</v>
      </c>
      <c r="H56" s="9">
        <f aca="true" t="shared" si="20" ref="H56:M56">H57</f>
        <v>0</v>
      </c>
      <c r="I56" s="9">
        <f t="shared" si="20"/>
        <v>0</v>
      </c>
      <c r="J56" s="9">
        <f t="shared" si="20"/>
        <v>0</v>
      </c>
      <c r="K56" s="9">
        <f t="shared" si="20"/>
        <v>0</v>
      </c>
      <c r="L56" s="9">
        <f t="shared" si="20"/>
        <v>0</v>
      </c>
      <c r="M56" s="91">
        <f t="shared" si="20"/>
        <v>0</v>
      </c>
      <c r="N56" s="97">
        <f t="shared" si="2"/>
        <v>0</v>
      </c>
    </row>
    <row r="57" spans="1:14" ht="37.5" customHeight="1" hidden="1">
      <c r="A57" s="156" t="s">
        <v>571</v>
      </c>
      <c r="B57" s="163" t="s">
        <v>572</v>
      </c>
      <c r="C57" s="50" t="s">
        <v>573</v>
      </c>
      <c r="D57" s="14"/>
      <c r="E57" s="13"/>
      <c r="F57" s="13"/>
      <c r="G57" s="9">
        <f t="shared" si="4"/>
        <v>0</v>
      </c>
      <c r="H57" s="13"/>
      <c r="I57" s="13"/>
      <c r="J57" s="13"/>
      <c r="K57" s="13"/>
      <c r="L57" s="13"/>
      <c r="M57" s="84"/>
      <c r="N57" s="97">
        <f t="shared" si="2"/>
        <v>0</v>
      </c>
    </row>
    <row r="58" spans="1:14" s="123" customFormat="1" ht="15" customHeight="1" hidden="1">
      <c r="A58" s="156" t="s">
        <v>374</v>
      </c>
      <c r="B58" s="157" t="s">
        <v>541</v>
      </c>
      <c r="C58" s="158" t="s">
        <v>479</v>
      </c>
      <c r="D58" s="159">
        <f aca="true" t="shared" si="21" ref="D58:M58">D60+D59</f>
        <v>0</v>
      </c>
      <c r="E58" s="159">
        <f t="shared" si="21"/>
        <v>0</v>
      </c>
      <c r="F58" s="159">
        <f t="shared" si="21"/>
        <v>0</v>
      </c>
      <c r="G58" s="159">
        <f t="shared" si="21"/>
        <v>0</v>
      </c>
      <c r="H58" s="159">
        <f t="shared" si="21"/>
        <v>0</v>
      </c>
      <c r="I58" s="159">
        <f t="shared" si="21"/>
        <v>0</v>
      </c>
      <c r="J58" s="159">
        <f t="shared" si="21"/>
        <v>0</v>
      </c>
      <c r="K58" s="159">
        <f t="shared" si="21"/>
        <v>0</v>
      </c>
      <c r="L58" s="159">
        <f t="shared" si="21"/>
        <v>0</v>
      </c>
      <c r="M58" s="166">
        <f t="shared" si="21"/>
        <v>0</v>
      </c>
      <c r="N58" s="97">
        <f t="shared" si="2"/>
        <v>0</v>
      </c>
    </row>
    <row r="59" spans="1:14" s="123" customFormat="1" ht="15" customHeight="1" hidden="1">
      <c r="A59" s="156" t="s">
        <v>561</v>
      </c>
      <c r="B59" s="163" t="s">
        <v>606</v>
      </c>
      <c r="C59" s="12" t="s">
        <v>607</v>
      </c>
      <c r="D59" s="13"/>
      <c r="E59" s="13"/>
      <c r="F59" s="13"/>
      <c r="G59" s="9">
        <f>H59+K59</f>
        <v>0</v>
      </c>
      <c r="H59" s="13"/>
      <c r="I59" s="13"/>
      <c r="J59" s="13"/>
      <c r="K59" s="13"/>
      <c r="L59" s="13"/>
      <c r="M59" s="84"/>
      <c r="N59" s="97">
        <f>D59+G59</f>
        <v>0</v>
      </c>
    </row>
    <row r="60" spans="1:14" s="123" customFormat="1" ht="53.25" customHeight="1" hidden="1">
      <c r="A60" s="156" t="s">
        <v>375</v>
      </c>
      <c r="B60" s="163">
        <v>240900</v>
      </c>
      <c r="C60" s="50" t="s">
        <v>323</v>
      </c>
      <c r="D60" s="167">
        <f>D61</f>
        <v>0</v>
      </c>
      <c r="E60" s="167">
        <f>E61</f>
        <v>0</v>
      </c>
      <c r="F60" s="167">
        <f>F61</f>
        <v>0</v>
      </c>
      <c r="G60" s="9">
        <f t="shared" si="4"/>
        <v>0</v>
      </c>
      <c r="H60" s="167"/>
      <c r="I60" s="167"/>
      <c r="J60" s="167"/>
      <c r="K60" s="167"/>
      <c r="L60" s="167"/>
      <c r="M60" s="168"/>
      <c r="N60" s="97">
        <f t="shared" si="2"/>
        <v>0</v>
      </c>
    </row>
    <row r="61" spans="1:14" ht="33.75" customHeight="1" hidden="1">
      <c r="A61" s="156" t="s">
        <v>542</v>
      </c>
      <c r="B61" s="163">
        <v>240900</v>
      </c>
      <c r="C61" s="50" t="s">
        <v>543</v>
      </c>
      <c r="D61" s="167"/>
      <c r="E61" s="167"/>
      <c r="F61" s="167"/>
      <c r="G61" s="9">
        <f t="shared" si="4"/>
        <v>0</v>
      </c>
      <c r="H61" s="167"/>
      <c r="I61" s="164"/>
      <c r="J61" s="164"/>
      <c r="K61" s="164">
        <f>L61</f>
        <v>0</v>
      </c>
      <c r="L61" s="164">
        <f>M61</f>
        <v>0</v>
      </c>
      <c r="M61" s="165"/>
      <c r="N61" s="97">
        <f t="shared" si="2"/>
        <v>0</v>
      </c>
    </row>
    <row r="62" spans="1:14" ht="33.75" customHeight="1" hidden="1">
      <c r="A62" s="156" t="s">
        <v>328</v>
      </c>
      <c r="B62" s="158">
        <v>250000</v>
      </c>
      <c r="C62" s="158" t="s">
        <v>480</v>
      </c>
      <c r="D62" s="167">
        <f>D63</f>
        <v>0</v>
      </c>
      <c r="E62" s="167">
        <f aca="true" t="shared" si="22" ref="E62:N62">E63</f>
        <v>0</v>
      </c>
      <c r="F62" s="167">
        <f t="shared" si="22"/>
        <v>0</v>
      </c>
      <c r="G62" s="9">
        <f t="shared" si="4"/>
        <v>0</v>
      </c>
      <c r="H62" s="167">
        <f t="shared" si="22"/>
        <v>0</v>
      </c>
      <c r="I62" s="167">
        <f t="shared" si="22"/>
        <v>0</v>
      </c>
      <c r="J62" s="167">
        <f t="shared" si="22"/>
        <v>0</v>
      </c>
      <c r="K62" s="167">
        <f t="shared" si="22"/>
        <v>0</v>
      </c>
      <c r="L62" s="167">
        <f t="shared" si="22"/>
        <v>0</v>
      </c>
      <c r="M62" s="168">
        <f t="shared" si="22"/>
        <v>0</v>
      </c>
      <c r="N62" s="66">
        <f t="shared" si="22"/>
        <v>0</v>
      </c>
    </row>
    <row r="63" spans="1:14" ht="24" customHeight="1" hidden="1">
      <c r="A63" s="156" t="s">
        <v>381</v>
      </c>
      <c r="B63" s="50">
        <v>250404</v>
      </c>
      <c r="C63" s="50" t="s">
        <v>325</v>
      </c>
      <c r="D63" s="13">
        <f>D65</f>
        <v>0</v>
      </c>
      <c r="E63" s="167"/>
      <c r="F63" s="167"/>
      <c r="G63" s="9">
        <f t="shared" si="4"/>
        <v>0</v>
      </c>
      <c r="H63" s="167"/>
      <c r="I63" s="164"/>
      <c r="J63" s="164"/>
      <c r="K63" s="164"/>
      <c r="L63" s="164"/>
      <c r="M63" s="165"/>
      <c r="N63" s="97">
        <f t="shared" si="2"/>
        <v>0</v>
      </c>
    </row>
    <row r="64" spans="1:14" ht="16.5" customHeight="1" hidden="1">
      <c r="A64" s="156"/>
      <c r="B64" s="158"/>
      <c r="C64" s="50" t="s">
        <v>80</v>
      </c>
      <c r="D64" s="167"/>
      <c r="E64" s="167"/>
      <c r="F64" s="167"/>
      <c r="G64" s="9">
        <f t="shared" si="4"/>
        <v>0</v>
      </c>
      <c r="H64" s="167"/>
      <c r="I64" s="164"/>
      <c r="J64" s="164"/>
      <c r="K64" s="164"/>
      <c r="L64" s="164"/>
      <c r="M64" s="165"/>
      <c r="N64" s="97"/>
    </row>
    <row r="65" spans="1:14" ht="55.5" customHeight="1" hidden="1">
      <c r="A65" s="156" t="s">
        <v>380</v>
      </c>
      <c r="B65" s="163"/>
      <c r="C65" s="129" t="s">
        <v>379</v>
      </c>
      <c r="D65" s="13"/>
      <c r="E65" s="167"/>
      <c r="F65" s="167"/>
      <c r="G65" s="9">
        <f t="shared" si="4"/>
        <v>0</v>
      </c>
      <c r="H65" s="167"/>
      <c r="I65" s="164"/>
      <c r="J65" s="164"/>
      <c r="K65" s="164"/>
      <c r="L65" s="164"/>
      <c r="M65" s="165"/>
      <c r="N65" s="97">
        <f t="shared" si="2"/>
        <v>0</v>
      </c>
    </row>
    <row r="66" spans="1:14" ht="31.5" customHeight="1" hidden="1">
      <c r="A66" s="156" t="s">
        <v>574</v>
      </c>
      <c r="B66" s="158">
        <v>250000</v>
      </c>
      <c r="C66" s="158" t="s">
        <v>480</v>
      </c>
      <c r="D66" s="9">
        <f>D67</f>
        <v>0</v>
      </c>
      <c r="E66" s="9">
        <f aca="true" t="shared" si="23" ref="E66:N66">E67</f>
        <v>0</v>
      </c>
      <c r="F66" s="9">
        <f t="shared" si="23"/>
        <v>0</v>
      </c>
      <c r="G66" s="9">
        <f t="shared" si="23"/>
        <v>0</v>
      </c>
      <c r="H66" s="9">
        <f t="shared" si="23"/>
        <v>0</v>
      </c>
      <c r="I66" s="9">
        <f t="shared" si="23"/>
        <v>0</v>
      </c>
      <c r="J66" s="9">
        <f t="shared" si="23"/>
        <v>0</v>
      </c>
      <c r="K66" s="9">
        <f t="shared" si="23"/>
        <v>0</v>
      </c>
      <c r="L66" s="9">
        <f t="shared" si="23"/>
        <v>0</v>
      </c>
      <c r="M66" s="91">
        <f t="shared" si="23"/>
        <v>0</v>
      </c>
      <c r="N66" s="97">
        <f t="shared" si="23"/>
        <v>0</v>
      </c>
    </row>
    <row r="67" spans="1:14" ht="30.75" customHeight="1" hidden="1">
      <c r="A67" s="156" t="s">
        <v>381</v>
      </c>
      <c r="B67" s="50">
        <v>250404</v>
      </c>
      <c r="C67" s="50" t="s">
        <v>325</v>
      </c>
      <c r="D67" s="13">
        <f>D70+D72+D69</f>
        <v>0</v>
      </c>
      <c r="E67" s="13">
        <f aca="true" t="shared" si="24" ref="E67:N67">E70+E72+E69</f>
        <v>0</v>
      </c>
      <c r="F67" s="13">
        <f t="shared" si="24"/>
        <v>0</v>
      </c>
      <c r="G67" s="13">
        <f t="shared" si="24"/>
        <v>0</v>
      </c>
      <c r="H67" s="13">
        <f t="shared" si="24"/>
        <v>0</v>
      </c>
      <c r="I67" s="13">
        <f t="shared" si="24"/>
        <v>0</v>
      </c>
      <c r="J67" s="13">
        <f t="shared" si="24"/>
        <v>0</v>
      </c>
      <c r="K67" s="13">
        <f t="shared" si="24"/>
        <v>0</v>
      </c>
      <c r="L67" s="13">
        <f t="shared" si="24"/>
        <v>0</v>
      </c>
      <c r="M67" s="84"/>
      <c r="N67" s="97">
        <f t="shared" si="24"/>
        <v>0</v>
      </c>
    </row>
    <row r="68" spans="1:14" ht="21" customHeight="1" hidden="1">
      <c r="A68" s="156"/>
      <c r="B68" s="50"/>
      <c r="C68" s="50" t="s">
        <v>80</v>
      </c>
      <c r="D68" s="23"/>
      <c r="E68" s="23"/>
      <c r="F68" s="23"/>
      <c r="G68" s="9"/>
      <c r="H68" s="13"/>
      <c r="I68" s="23"/>
      <c r="J68" s="23"/>
      <c r="K68" s="23"/>
      <c r="L68" s="23"/>
      <c r="M68" s="92"/>
      <c r="N68" s="97"/>
    </row>
    <row r="69" spans="1:14" ht="45.75" customHeight="1" hidden="1">
      <c r="A69" s="156" t="s">
        <v>575</v>
      </c>
      <c r="B69" s="50">
        <v>250404</v>
      </c>
      <c r="C69" s="50" t="s">
        <v>576</v>
      </c>
      <c r="D69" s="13"/>
      <c r="E69" s="23"/>
      <c r="F69" s="23"/>
      <c r="G69" s="9">
        <f t="shared" si="4"/>
        <v>0</v>
      </c>
      <c r="H69" s="13"/>
      <c r="I69" s="23"/>
      <c r="J69" s="23"/>
      <c r="K69" s="13"/>
      <c r="L69" s="13"/>
      <c r="M69" s="84"/>
      <c r="N69" s="97">
        <f t="shared" si="2"/>
        <v>0</v>
      </c>
    </row>
    <row r="70" spans="1:14" ht="40.5" customHeight="1" hidden="1">
      <c r="A70" s="156" t="s">
        <v>577</v>
      </c>
      <c r="B70" s="163" t="s">
        <v>434</v>
      </c>
      <c r="C70" s="129" t="s">
        <v>578</v>
      </c>
      <c r="D70" s="13"/>
      <c r="E70" s="23"/>
      <c r="F70" s="23"/>
      <c r="G70" s="9">
        <f t="shared" si="4"/>
        <v>0</v>
      </c>
      <c r="H70" s="13"/>
      <c r="I70" s="23"/>
      <c r="J70" s="23"/>
      <c r="K70" s="23"/>
      <c r="L70" s="23"/>
      <c r="M70" s="92"/>
      <c r="N70" s="97">
        <f t="shared" si="2"/>
        <v>0</v>
      </c>
    </row>
    <row r="71" spans="1:14" ht="55.5" customHeight="1" hidden="1">
      <c r="A71" s="156"/>
      <c r="B71" s="163"/>
      <c r="C71" s="129"/>
      <c r="D71" s="13"/>
      <c r="E71" s="167"/>
      <c r="F71" s="167"/>
      <c r="G71" s="9">
        <f t="shared" si="4"/>
        <v>0</v>
      </c>
      <c r="H71" s="167"/>
      <c r="I71" s="164"/>
      <c r="J71" s="164"/>
      <c r="K71" s="164"/>
      <c r="L71" s="164"/>
      <c r="M71" s="165"/>
      <c r="N71" s="97">
        <f t="shared" si="2"/>
        <v>0</v>
      </c>
    </row>
    <row r="72" spans="1:14" ht="31.5" customHeight="1" hidden="1">
      <c r="A72" s="169" t="s">
        <v>579</v>
      </c>
      <c r="B72" s="163" t="s">
        <v>434</v>
      </c>
      <c r="C72" s="25" t="s">
        <v>580</v>
      </c>
      <c r="D72" s="13"/>
      <c r="E72" s="167"/>
      <c r="F72" s="167"/>
      <c r="G72" s="9">
        <f t="shared" si="4"/>
        <v>0</v>
      </c>
      <c r="H72" s="167"/>
      <c r="I72" s="164"/>
      <c r="J72" s="164"/>
      <c r="K72" s="164"/>
      <c r="L72" s="164"/>
      <c r="M72" s="165"/>
      <c r="N72" s="97">
        <f t="shared" si="2"/>
        <v>0</v>
      </c>
    </row>
    <row r="73" spans="1:14" s="123" customFormat="1" ht="16.5" customHeight="1">
      <c r="A73" s="169" t="s">
        <v>544</v>
      </c>
      <c r="B73" s="157" t="s">
        <v>419</v>
      </c>
      <c r="C73" s="158" t="s">
        <v>420</v>
      </c>
      <c r="D73" s="9">
        <f aca="true" t="shared" si="25" ref="D73:M73">D74+D95+D101+D99</f>
        <v>94.566</v>
      </c>
      <c r="E73" s="9">
        <f t="shared" si="25"/>
        <v>0</v>
      </c>
      <c r="F73" s="9">
        <f t="shared" si="25"/>
        <v>0</v>
      </c>
      <c r="G73" s="9">
        <f t="shared" si="25"/>
        <v>100</v>
      </c>
      <c r="H73" s="9">
        <f t="shared" si="25"/>
        <v>0</v>
      </c>
      <c r="I73" s="9">
        <f t="shared" si="25"/>
        <v>0</v>
      </c>
      <c r="J73" s="9">
        <f t="shared" si="25"/>
        <v>0</v>
      </c>
      <c r="K73" s="9">
        <f t="shared" si="25"/>
        <v>100</v>
      </c>
      <c r="L73" s="9">
        <f t="shared" si="25"/>
        <v>100</v>
      </c>
      <c r="M73" s="9">
        <f t="shared" si="25"/>
        <v>0</v>
      </c>
      <c r="N73" s="97">
        <f t="shared" si="2"/>
        <v>194.566</v>
      </c>
    </row>
    <row r="74" spans="1:14" s="130" customFormat="1" ht="16.5" customHeight="1">
      <c r="A74" s="169" t="s">
        <v>545</v>
      </c>
      <c r="B74" s="157" t="s">
        <v>66</v>
      </c>
      <c r="C74" s="158" t="s">
        <v>461</v>
      </c>
      <c r="D74" s="9">
        <f>D75+D77+D88+D81</f>
        <v>94.566</v>
      </c>
      <c r="E74" s="9">
        <f aca="true" t="shared" si="26" ref="E74:M74">E75+E77+E88+E81</f>
        <v>0</v>
      </c>
      <c r="F74" s="9">
        <f t="shared" si="26"/>
        <v>0</v>
      </c>
      <c r="G74" s="9">
        <f t="shared" si="26"/>
        <v>100</v>
      </c>
      <c r="H74" s="9">
        <f t="shared" si="26"/>
        <v>0</v>
      </c>
      <c r="I74" s="9">
        <f t="shared" si="26"/>
        <v>0</v>
      </c>
      <c r="J74" s="9">
        <f t="shared" si="26"/>
        <v>0</v>
      </c>
      <c r="K74" s="9">
        <f t="shared" si="26"/>
        <v>100</v>
      </c>
      <c r="L74" s="9">
        <f t="shared" si="26"/>
        <v>100</v>
      </c>
      <c r="M74" s="91">
        <f t="shared" si="26"/>
        <v>0</v>
      </c>
      <c r="N74" s="97">
        <f t="shared" si="2"/>
        <v>194.566</v>
      </c>
    </row>
    <row r="75" spans="1:14" ht="65.25" customHeight="1">
      <c r="A75" s="169" t="s">
        <v>382</v>
      </c>
      <c r="B75" s="163" t="s">
        <v>67</v>
      </c>
      <c r="C75" s="50" t="s">
        <v>340</v>
      </c>
      <c r="D75" s="212">
        <v>94.566</v>
      </c>
      <c r="E75" s="13"/>
      <c r="F75" s="13"/>
      <c r="G75" s="9">
        <f t="shared" si="4"/>
        <v>100</v>
      </c>
      <c r="H75" s="13"/>
      <c r="I75" s="13"/>
      <c r="J75" s="13"/>
      <c r="K75" s="13">
        <v>100</v>
      </c>
      <c r="L75" s="13">
        <v>100</v>
      </c>
      <c r="M75" s="84"/>
      <c r="N75" s="97">
        <f t="shared" si="2"/>
        <v>194.566</v>
      </c>
    </row>
    <row r="76" spans="1:14" ht="37.5" customHeight="1" hidden="1">
      <c r="A76" s="169" t="s">
        <v>384</v>
      </c>
      <c r="B76" s="163" t="s">
        <v>71</v>
      </c>
      <c r="C76" s="50" t="s">
        <v>383</v>
      </c>
      <c r="D76" s="13"/>
      <c r="E76" s="13"/>
      <c r="F76" s="13"/>
      <c r="G76" s="9">
        <f t="shared" si="4"/>
        <v>0</v>
      </c>
      <c r="H76" s="13"/>
      <c r="I76" s="13"/>
      <c r="J76" s="13"/>
      <c r="K76" s="13"/>
      <c r="L76" s="13"/>
      <c r="M76" s="84"/>
      <c r="N76" s="97">
        <f t="shared" si="2"/>
        <v>0</v>
      </c>
    </row>
    <row r="77" spans="1:14" s="102" customFormat="1" ht="42.75" customHeight="1" hidden="1">
      <c r="A77" s="169" t="s">
        <v>385</v>
      </c>
      <c r="B77" s="163" t="s">
        <v>74</v>
      </c>
      <c r="C77" s="50" t="s">
        <v>341</v>
      </c>
      <c r="D77" s="14"/>
      <c r="E77" s="13"/>
      <c r="F77" s="13"/>
      <c r="G77" s="9">
        <f t="shared" si="4"/>
        <v>0</v>
      </c>
      <c r="H77" s="13"/>
      <c r="I77" s="13"/>
      <c r="J77" s="13"/>
      <c r="K77" s="13"/>
      <c r="L77" s="13"/>
      <c r="M77" s="84"/>
      <c r="N77" s="97">
        <f t="shared" si="2"/>
        <v>0</v>
      </c>
    </row>
    <row r="78" spans="1:14" s="102" customFormat="1" ht="24" customHeight="1" hidden="1">
      <c r="A78" s="169"/>
      <c r="B78" s="163"/>
      <c r="C78" s="50" t="s">
        <v>80</v>
      </c>
      <c r="D78" s="13"/>
      <c r="E78" s="13"/>
      <c r="F78" s="13"/>
      <c r="G78" s="9">
        <f t="shared" si="4"/>
        <v>0</v>
      </c>
      <c r="H78" s="13"/>
      <c r="I78" s="13"/>
      <c r="J78" s="13"/>
      <c r="K78" s="13"/>
      <c r="L78" s="13"/>
      <c r="M78" s="84"/>
      <c r="N78" s="97">
        <f t="shared" si="2"/>
        <v>0</v>
      </c>
    </row>
    <row r="79" spans="1:14" s="102" customFormat="1" ht="52.5" customHeight="1" hidden="1">
      <c r="A79" s="169" t="s">
        <v>385</v>
      </c>
      <c r="B79" s="163"/>
      <c r="C79" s="50" t="s">
        <v>619</v>
      </c>
      <c r="D79" s="13"/>
      <c r="E79" s="13"/>
      <c r="F79" s="13"/>
      <c r="G79" s="9">
        <f t="shared" si="4"/>
        <v>0</v>
      </c>
      <c r="H79" s="13"/>
      <c r="I79" s="13"/>
      <c r="J79" s="13"/>
      <c r="K79" s="13"/>
      <c r="L79" s="13"/>
      <c r="M79" s="84"/>
      <c r="N79" s="97">
        <f t="shared" si="2"/>
        <v>0</v>
      </c>
    </row>
    <row r="80" spans="1:14" s="102" customFormat="1" ht="36" customHeight="1" hidden="1">
      <c r="A80" s="169" t="s">
        <v>386</v>
      </c>
      <c r="B80" s="163" t="s">
        <v>76</v>
      </c>
      <c r="C80" s="50" t="s">
        <v>342</v>
      </c>
      <c r="D80" s="13"/>
      <c r="E80" s="13"/>
      <c r="F80" s="13"/>
      <c r="G80" s="9">
        <f t="shared" si="4"/>
        <v>0</v>
      </c>
      <c r="H80" s="13"/>
      <c r="I80" s="13"/>
      <c r="J80" s="13"/>
      <c r="K80" s="13">
        <f>L80</f>
        <v>0</v>
      </c>
      <c r="L80" s="13">
        <f>M80</f>
        <v>0</v>
      </c>
      <c r="M80" s="84"/>
      <c r="N80" s="97">
        <f t="shared" si="2"/>
        <v>0</v>
      </c>
    </row>
    <row r="81" spans="1:14" s="131" customFormat="1" ht="35.25" customHeight="1" hidden="1">
      <c r="A81" s="169" t="s">
        <v>388</v>
      </c>
      <c r="B81" s="163" t="s">
        <v>78</v>
      </c>
      <c r="C81" s="50" t="s">
        <v>387</v>
      </c>
      <c r="D81" s="13">
        <f aca="true" t="shared" si="27" ref="D81:M81">D83+D84</f>
        <v>0</v>
      </c>
      <c r="E81" s="13">
        <f t="shared" si="27"/>
        <v>0</v>
      </c>
      <c r="F81" s="13">
        <f>F83+F84</f>
        <v>0</v>
      </c>
      <c r="G81" s="9">
        <f t="shared" si="4"/>
        <v>0</v>
      </c>
      <c r="H81" s="13">
        <f t="shared" si="27"/>
        <v>0</v>
      </c>
      <c r="I81" s="13">
        <f t="shared" si="27"/>
        <v>0</v>
      </c>
      <c r="J81" s="13">
        <f t="shared" si="27"/>
        <v>0</v>
      </c>
      <c r="K81" s="13">
        <f t="shared" si="27"/>
        <v>0</v>
      </c>
      <c r="L81" s="13">
        <f t="shared" si="27"/>
        <v>0</v>
      </c>
      <c r="M81" s="84">
        <f t="shared" si="27"/>
        <v>0</v>
      </c>
      <c r="N81" s="97">
        <f t="shared" si="2"/>
        <v>0</v>
      </c>
    </row>
    <row r="82" spans="1:14" s="102" customFormat="1" ht="15.75" customHeight="1" hidden="1">
      <c r="A82" s="169"/>
      <c r="B82" s="163"/>
      <c r="C82" s="50" t="s">
        <v>80</v>
      </c>
      <c r="D82" s="13"/>
      <c r="E82" s="13"/>
      <c r="F82" s="13"/>
      <c r="G82" s="9">
        <f t="shared" si="4"/>
        <v>0</v>
      </c>
      <c r="H82" s="13"/>
      <c r="I82" s="13"/>
      <c r="J82" s="13"/>
      <c r="K82" s="13"/>
      <c r="L82" s="13"/>
      <c r="M82" s="84"/>
      <c r="N82" s="97">
        <f t="shared" si="2"/>
        <v>0</v>
      </c>
    </row>
    <row r="83" spans="1:14" s="102" customFormat="1" ht="40.5" customHeight="1" hidden="1">
      <c r="A83" s="169">
        <v>1011700</v>
      </c>
      <c r="B83" s="163"/>
      <c r="C83" s="50" t="s">
        <v>529</v>
      </c>
      <c r="D83" s="14"/>
      <c r="E83" s="13"/>
      <c r="F83" s="14"/>
      <c r="G83" s="9">
        <f t="shared" si="4"/>
        <v>0</v>
      </c>
      <c r="H83" s="13"/>
      <c r="I83" s="13"/>
      <c r="J83" s="13"/>
      <c r="K83" s="13">
        <f>L83</f>
        <v>0</v>
      </c>
      <c r="L83" s="13">
        <f>M83</f>
        <v>0</v>
      </c>
      <c r="M83" s="84"/>
      <c r="N83" s="97">
        <f t="shared" si="2"/>
        <v>0</v>
      </c>
    </row>
    <row r="84" spans="1:14" s="102" customFormat="1" ht="46.5" customHeight="1" hidden="1">
      <c r="A84" s="169">
        <v>1011701</v>
      </c>
      <c r="B84" s="163"/>
      <c r="C84" s="50" t="s">
        <v>530</v>
      </c>
      <c r="D84" s="14"/>
      <c r="E84" s="13"/>
      <c r="F84" s="13"/>
      <c r="G84" s="9">
        <f t="shared" si="4"/>
        <v>0</v>
      </c>
      <c r="H84" s="13"/>
      <c r="I84" s="13"/>
      <c r="J84" s="13"/>
      <c r="K84" s="13"/>
      <c r="L84" s="13"/>
      <c r="M84" s="84"/>
      <c r="N84" s="97">
        <f t="shared" si="2"/>
        <v>0</v>
      </c>
    </row>
    <row r="85" spans="1:14" s="102" customFormat="1" ht="21" customHeight="1" hidden="1">
      <c r="A85" s="169" t="s">
        <v>390</v>
      </c>
      <c r="B85" s="163" t="s">
        <v>82</v>
      </c>
      <c r="C85" s="50" t="s">
        <v>389</v>
      </c>
      <c r="D85" s="13"/>
      <c r="E85" s="13"/>
      <c r="F85" s="14"/>
      <c r="G85" s="9">
        <f t="shared" si="4"/>
        <v>0</v>
      </c>
      <c r="H85" s="13"/>
      <c r="I85" s="13"/>
      <c r="J85" s="13"/>
      <c r="K85" s="13">
        <f aca="true" t="shared" si="28" ref="K85:L87">L85</f>
        <v>0</v>
      </c>
      <c r="L85" s="13">
        <f t="shared" si="28"/>
        <v>0</v>
      </c>
      <c r="M85" s="84"/>
      <c r="N85" s="97">
        <f aca="true" t="shared" si="29" ref="N85:N94">D85+G85</f>
        <v>0</v>
      </c>
    </row>
    <row r="86" spans="1:14" s="102" customFormat="1" ht="38.25" customHeight="1" hidden="1">
      <c r="A86" s="169" t="s">
        <v>391</v>
      </c>
      <c r="B86" s="163" t="s">
        <v>84</v>
      </c>
      <c r="C86" s="50" t="s">
        <v>547</v>
      </c>
      <c r="D86" s="13"/>
      <c r="E86" s="13"/>
      <c r="F86" s="13"/>
      <c r="G86" s="9">
        <f t="shared" si="4"/>
        <v>0</v>
      </c>
      <c r="H86" s="13"/>
      <c r="I86" s="13"/>
      <c r="J86" s="13"/>
      <c r="K86" s="13">
        <f t="shared" si="28"/>
        <v>0</v>
      </c>
      <c r="L86" s="13">
        <f t="shared" si="28"/>
        <v>0</v>
      </c>
      <c r="M86" s="84"/>
      <c r="N86" s="97">
        <f t="shared" si="29"/>
        <v>0</v>
      </c>
    </row>
    <row r="87" spans="1:14" s="102" customFormat="1" ht="23.25" customHeight="1" hidden="1">
      <c r="A87" s="169" t="s">
        <v>392</v>
      </c>
      <c r="B87" s="163" t="s">
        <v>86</v>
      </c>
      <c r="C87" s="50" t="s">
        <v>548</v>
      </c>
      <c r="D87" s="13"/>
      <c r="E87" s="13"/>
      <c r="F87" s="13"/>
      <c r="G87" s="9">
        <f t="shared" si="4"/>
        <v>0</v>
      </c>
      <c r="H87" s="13"/>
      <c r="I87" s="13"/>
      <c r="J87" s="13"/>
      <c r="K87" s="13">
        <f t="shared" si="28"/>
        <v>0</v>
      </c>
      <c r="L87" s="13">
        <f t="shared" si="28"/>
        <v>0</v>
      </c>
      <c r="M87" s="84"/>
      <c r="N87" s="97">
        <f t="shared" si="29"/>
        <v>0</v>
      </c>
    </row>
    <row r="88" spans="1:14" s="123" customFormat="1" ht="18.75" customHeight="1" hidden="1">
      <c r="A88" s="169" t="s">
        <v>393</v>
      </c>
      <c r="B88" s="163" t="s">
        <v>88</v>
      </c>
      <c r="C88" s="50" t="s">
        <v>343</v>
      </c>
      <c r="D88" s="13">
        <f>D90+D91+D92</f>
        <v>0</v>
      </c>
      <c r="E88" s="13">
        <f aca="true" t="shared" si="30" ref="E88:N88">E90+E91+E92</f>
        <v>0</v>
      </c>
      <c r="F88" s="13">
        <f t="shared" si="30"/>
        <v>0</v>
      </c>
      <c r="G88" s="13">
        <f t="shared" si="30"/>
        <v>0</v>
      </c>
      <c r="H88" s="13">
        <f t="shared" si="30"/>
        <v>0</v>
      </c>
      <c r="I88" s="13">
        <f t="shared" si="30"/>
        <v>0</v>
      </c>
      <c r="J88" s="13">
        <f t="shared" si="30"/>
        <v>0</v>
      </c>
      <c r="K88" s="13">
        <f t="shared" si="30"/>
        <v>0</v>
      </c>
      <c r="L88" s="13">
        <f t="shared" si="30"/>
        <v>0</v>
      </c>
      <c r="M88" s="84">
        <f t="shared" si="30"/>
        <v>0</v>
      </c>
      <c r="N88" s="97">
        <f t="shared" si="30"/>
        <v>0</v>
      </c>
    </row>
    <row r="89" spans="1:14" ht="18.75" customHeight="1" hidden="1">
      <c r="A89" s="169"/>
      <c r="B89" s="163"/>
      <c r="C89" s="50" t="s">
        <v>80</v>
      </c>
      <c r="D89" s="13"/>
      <c r="E89" s="13"/>
      <c r="F89" s="13"/>
      <c r="G89" s="9">
        <f t="shared" si="4"/>
        <v>0</v>
      </c>
      <c r="H89" s="13"/>
      <c r="I89" s="13"/>
      <c r="J89" s="13"/>
      <c r="K89" s="13"/>
      <c r="L89" s="13"/>
      <c r="M89" s="84"/>
      <c r="N89" s="97">
        <f t="shared" si="29"/>
        <v>0</v>
      </c>
    </row>
    <row r="90" spans="1:14" ht="32.25" customHeight="1" hidden="1">
      <c r="A90" s="169" t="s">
        <v>394</v>
      </c>
      <c r="B90" s="163" t="s">
        <v>88</v>
      </c>
      <c r="C90" s="50" t="s">
        <v>395</v>
      </c>
      <c r="D90" s="14"/>
      <c r="E90" s="13"/>
      <c r="F90" s="13"/>
      <c r="G90" s="9">
        <f t="shared" si="4"/>
        <v>0</v>
      </c>
      <c r="H90" s="13"/>
      <c r="I90" s="13"/>
      <c r="J90" s="13"/>
      <c r="K90" s="13"/>
      <c r="L90" s="13"/>
      <c r="M90" s="84"/>
      <c r="N90" s="97">
        <f t="shared" si="29"/>
        <v>0</v>
      </c>
    </row>
    <row r="91" spans="1:14" ht="32.25" customHeight="1" hidden="1">
      <c r="A91" s="169" t="s">
        <v>378</v>
      </c>
      <c r="B91" s="163" t="s">
        <v>88</v>
      </c>
      <c r="C91" s="163" t="s">
        <v>581</v>
      </c>
      <c r="D91" s="14"/>
      <c r="E91" s="13"/>
      <c r="F91" s="13"/>
      <c r="G91" s="9">
        <f t="shared" si="4"/>
        <v>0</v>
      </c>
      <c r="H91" s="13"/>
      <c r="I91" s="13"/>
      <c r="J91" s="13"/>
      <c r="K91" s="14"/>
      <c r="L91" s="14"/>
      <c r="M91" s="84"/>
      <c r="N91" s="97">
        <f t="shared" si="29"/>
        <v>0</v>
      </c>
    </row>
    <row r="92" spans="1:14" ht="32.25" customHeight="1" hidden="1">
      <c r="A92" s="169" t="s">
        <v>582</v>
      </c>
      <c r="B92" s="163" t="s">
        <v>88</v>
      </c>
      <c r="C92" s="50" t="s">
        <v>583</v>
      </c>
      <c r="D92" s="14"/>
      <c r="E92" s="13"/>
      <c r="F92" s="13"/>
      <c r="G92" s="9">
        <f t="shared" si="4"/>
        <v>0</v>
      </c>
      <c r="H92" s="13"/>
      <c r="I92" s="13"/>
      <c r="J92" s="13"/>
      <c r="K92" s="13"/>
      <c r="L92" s="13"/>
      <c r="M92" s="84"/>
      <c r="N92" s="97">
        <f>D92+G92</f>
        <v>0</v>
      </c>
    </row>
    <row r="93" spans="1:14" ht="52.5" customHeight="1" hidden="1">
      <c r="A93" s="169" t="s">
        <v>396</v>
      </c>
      <c r="B93" s="163"/>
      <c r="C93" s="50" t="s">
        <v>397</v>
      </c>
      <c r="D93" s="13"/>
      <c r="E93" s="13"/>
      <c r="F93" s="13"/>
      <c r="G93" s="9">
        <f t="shared" si="4"/>
        <v>0</v>
      </c>
      <c r="H93" s="13"/>
      <c r="I93" s="13"/>
      <c r="J93" s="13"/>
      <c r="K93" s="13">
        <f>L93</f>
        <v>0</v>
      </c>
      <c r="L93" s="13">
        <f>M93</f>
        <v>0</v>
      </c>
      <c r="M93" s="84"/>
      <c r="N93" s="97">
        <f t="shared" si="29"/>
        <v>0</v>
      </c>
    </row>
    <row r="94" spans="1:14" s="127" customFormat="1" ht="47.25" customHeight="1" hidden="1">
      <c r="A94" s="169" t="s">
        <v>398</v>
      </c>
      <c r="B94" s="163" t="s">
        <v>95</v>
      </c>
      <c r="C94" s="50" t="s">
        <v>344</v>
      </c>
      <c r="D94" s="46"/>
      <c r="E94" s="13"/>
      <c r="F94" s="13"/>
      <c r="G94" s="9">
        <f t="shared" si="4"/>
        <v>0</v>
      </c>
      <c r="H94" s="13"/>
      <c r="I94" s="13"/>
      <c r="J94" s="13"/>
      <c r="K94" s="13">
        <f>L94</f>
        <v>0</v>
      </c>
      <c r="L94" s="13">
        <f>M94</f>
        <v>0</v>
      </c>
      <c r="M94" s="84"/>
      <c r="N94" s="97">
        <f t="shared" si="29"/>
        <v>0</v>
      </c>
    </row>
    <row r="95" spans="1:14" s="127" customFormat="1" ht="31.5" customHeight="1" hidden="1">
      <c r="A95" s="169" t="s">
        <v>330</v>
      </c>
      <c r="B95" s="157" t="s">
        <v>102</v>
      </c>
      <c r="C95" s="158" t="s">
        <v>353</v>
      </c>
      <c r="D95" s="170">
        <f>D96</f>
        <v>0</v>
      </c>
      <c r="E95" s="170">
        <f aca="true" t="shared" si="31" ref="E95:M95">E96</f>
        <v>0</v>
      </c>
      <c r="F95" s="170">
        <f t="shared" si="31"/>
        <v>0</v>
      </c>
      <c r="G95" s="170">
        <f t="shared" si="31"/>
        <v>0</v>
      </c>
      <c r="H95" s="170">
        <f t="shared" si="31"/>
        <v>0</v>
      </c>
      <c r="I95" s="170">
        <f t="shared" si="31"/>
        <v>0</v>
      </c>
      <c r="J95" s="170">
        <f t="shared" si="31"/>
        <v>0</v>
      </c>
      <c r="K95" s="170">
        <f t="shared" si="31"/>
        <v>0</v>
      </c>
      <c r="L95" s="170">
        <f t="shared" si="31"/>
        <v>0</v>
      </c>
      <c r="M95" s="171">
        <f t="shared" si="31"/>
        <v>0</v>
      </c>
      <c r="N95" s="97">
        <f>D95+G95</f>
        <v>0</v>
      </c>
    </row>
    <row r="96" spans="1:14" s="127" customFormat="1" ht="58.5" customHeight="1" hidden="1">
      <c r="A96" s="169" t="s">
        <v>329</v>
      </c>
      <c r="B96" s="163" t="s">
        <v>288</v>
      </c>
      <c r="C96" s="50" t="s">
        <v>114</v>
      </c>
      <c r="D96" s="13"/>
      <c r="E96" s="13"/>
      <c r="F96" s="13"/>
      <c r="G96" s="9">
        <f t="shared" si="4"/>
        <v>0</v>
      </c>
      <c r="H96" s="13"/>
      <c r="I96" s="13"/>
      <c r="J96" s="13"/>
      <c r="K96" s="13"/>
      <c r="L96" s="13"/>
      <c r="M96" s="84"/>
      <c r="N96" s="97">
        <f aca="true" t="shared" si="32" ref="N96:N165">D96+G96</f>
        <v>0</v>
      </c>
    </row>
    <row r="97" spans="1:14" s="128" customFormat="1" ht="22.5" customHeight="1" hidden="1">
      <c r="A97" s="169" t="s">
        <v>331</v>
      </c>
      <c r="B97" s="157">
        <v>130000</v>
      </c>
      <c r="C97" s="158" t="s">
        <v>412</v>
      </c>
      <c r="D97" s="170">
        <f aca="true" t="shared" si="33" ref="D97:M97">D98</f>
        <v>0</v>
      </c>
      <c r="E97" s="170">
        <f t="shared" si="33"/>
        <v>0</v>
      </c>
      <c r="F97" s="170">
        <f t="shared" si="33"/>
        <v>0</v>
      </c>
      <c r="G97" s="9">
        <f t="shared" si="4"/>
        <v>0</v>
      </c>
      <c r="H97" s="170">
        <f t="shared" si="33"/>
        <v>0</v>
      </c>
      <c r="I97" s="170">
        <f t="shared" si="33"/>
        <v>0</v>
      </c>
      <c r="J97" s="170">
        <f t="shared" si="33"/>
        <v>0</v>
      </c>
      <c r="K97" s="170">
        <f t="shared" si="33"/>
        <v>0</v>
      </c>
      <c r="L97" s="170">
        <f t="shared" si="33"/>
        <v>0</v>
      </c>
      <c r="M97" s="171">
        <f t="shared" si="33"/>
        <v>0</v>
      </c>
      <c r="N97" s="97">
        <f t="shared" si="32"/>
        <v>0</v>
      </c>
    </row>
    <row r="98" spans="1:14" s="127" customFormat="1" ht="34.5" customHeight="1" hidden="1">
      <c r="A98" s="169" t="s">
        <v>549</v>
      </c>
      <c r="B98" s="163">
        <v>130107</v>
      </c>
      <c r="C98" s="50" t="s">
        <v>550</v>
      </c>
      <c r="D98" s="46"/>
      <c r="E98" s="13"/>
      <c r="F98" s="13"/>
      <c r="G98" s="9">
        <f t="shared" si="4"/>
        <v>0</v>
      </c>
      <c r="H98" s="13"/>
      <c r="I98" s="13"/>
      <c r="J98" s="13"/>
      <c r="K98" s="13">
        <f>L98</f>
        <v>0</v>
      </c>
      <c r="L98" s="13">
        <f>M98</f>
        <v>0</v>
      </c>
      <c r="M98" s="84"/>
      <c r="N98" s="97">
        <f t="shared" si="32"/>
        <v>0</v>
      </c>
    </row>
    <row r="99" spans="1:14" s="127" customFormat="1" ht="34.5" customHeight="1" hidden="1">
      <c r="A99" s="169" t="s">
        <v>336</v>
      </c>
      <c r="B99" s="7" t="s">
        <v>415</v>
      </c>
      <c r="C99" s="8" t="s">
        <v>333</v>
      </c>
      <c r="D99" s="9">
        <f>D100</f>
        <v>0</v>
      </c>
      <c r="E99" s="9">
        <f aca="true" t="shared" si="34" ref="E99:M99">E100</f>
        <v>0</v>
      </c>
      <c r="F99" s="9">
        <f t="shared" si="34"/>
        <v>0</v>
      </c>
      <c r="G99" s="9">
        <f t="shared" si="34"/>
        <v>0</v>
      </c>
      <c r="H99" s="9">
        <f t="shared" si="34"/>
        <v>0</v>
      </c>
      <c r="I99" s="9">
        <f t="shared" si="34"/>
        <v>0</v>
      </c>
      <c r="J99" s="9">
        <f t="shared" si="34"/>
        <v>0</v>
      </c>
      <c r="K99" s="9">
        <f t="shared" si="34"/>
        <v>0</v>
      </c>
      <c r="L99" s="9">
        <f t="shared" si="34"/>
        <v>0</v>
      </c>
      <c r="M99" s="9">
        <f t="shared" si="34"/>
        <v>0</v>
      </c>
      <c r="N99" s="10">
        <f>D99+G99</f>
        <v>0</v>
      </c>
    </row>
    <row r="100" spans="1:14" s="127" customFormat="1" ht="34.5" customHeight="1" hidden="1">
      <c r="A100" s="169" t="s">
        <v>335</v>
      </c>
      <c r="B100" s="11" t="s">
        <v>332</v>
      </c>
      <c r="C100" s="50" t="s">
        <v>337</v>
      </c>
      <c r="D100" s="13"/>
      <c r="E100" s="13"/>
      <c r="F100" s="13"/>
      <c r="G100" s="9">
        <f>H100+K100</f>
        <v>0</v>
      </c>
      <c r="H100" s="13"/>
      <c r="I100" s="13"/>
      <c r="J100" s="13"/>
      <c r="K100" s="13"/>
      <c r="L100" s="13"/>
      <c r="M100" s="13"/>
      <c r="N100" s="10">
        <f>D100+G100</f>
        <v>0</v>
      </c>
    </row>
    <row r="101" spans="1:14" s="127" customFormat="1" ht="30.75" customHeight="1" hidden="1">
      <c r="A101" s="169" t="s">
        <v>584</v>
      </c>
      <c r="B101" s="157">
        <v>240000</v>
      </c>
      <c r="C101" s="158" t="s">
        <v>479</v>
      </c>
      <c r="D101" s="9">
        <f>D102</f>
        <v>0</v>
      </c>
      <c r="E101" s="9">
        <f>E102</f>
        <v>0</v>
      </c>
      <c r="F101" s="9">
        <f>F102</f>
        <v>0</v>
      </c>
      <c r="G101" s="9">
        <f>H101+K101</f>
        <v>0</v>
      </c>
      <c r="H101" s="9">
        <f aca="true" t="shared" si="35" ref="H101:M101">H102</f>
        <v>0</v>
      </c>
      <c r="I101" s="9">
        <f t="shared" si="35"/>
        <v>0</v>
      </c>
      <c r="J101" s="9">
        <f t="shared" si="35"/>
        <v>0</v>
      </c>
      <c r="K101" s="9">
        <f t="shared" si="35"/>
        <v>0</v>
      </c>
      <c r="L101" s="9">
        <f t="shared" si="35"/>
        <v>0</v>
      </c>
      <c r="M101" s="91">
        <f t="shared" si="35"/>
        <v>0</v>
      </c>
      <c r="N101" s="97">
        <f t="shared" si="32"/>
        <v>0</v>
      </c>
    </row>
    <row r="102" spans="1:14" s="127" customFormat="1" ht="52.5" customHeight="1" hidden="1">
      <c r="A102" s="169" t="s">
        <v>105</v>
      </c>
      <c r="B102" s="163">
        <v>240900</v>
      </c>
      <c r="C102" s="50" t="s">
        <v>323</v>
      </c>
      <c r="D102" s="23"/>
      <c r="E102" s="23"/>
      <c r="F102" s="23"/>
      <c r="G102" s="9">
        <f>H102+K102</f>
        <v>0</v>
      </c>
      <c r="H102" s="13"/>
      <c r="I102" s="23"/>
      <c r="J102" s="23"/>
      <c r="K102" s="14"/>
      <c r="L102" s="23"/>
      <c r="M102" s="92"/>
      <c r="N102" s="97">
        <f t="shared" si="32"/>
        <v>0</v>
      </c>
    </row>
    <row r="103" spans="1:14" s="128" customFormat="1" ht="22.5" customHeight="1" hidden="1">
      <c r="A103" s="169" t="s">
        <v>551</v>
      </c>
      <c r="B103" s="157" t="s">
        <v>422</v>
      </c>
      <c r="C103" s="158" t="s">
        <v>423</v>
      </c>
      <c r="D103" s="170">
        <f aca="true" t="shared" si="36" ref="D103:M104">D104</f>
        <v>0</v>
      </c>
      <c r="E103" s="170">
        <f t="shared" si="36"/>
        <v>0</v>
      </c>
      <c r="F103" s="170">
        <f t="shared" si="36"/>
        <v>0</v>
      </c>
      <c r="G103" s="9">
        <f t="shared" si="4"/>
        <v>0</v>
      </c>
      <c r="H103" s="170">
        <f t="shared" si="36"/>
        <v>0</v>
      </c>
      <c r="I103" s="170">
        <f t="shared" si="36"/>
        <v>0</v>
      </c>
      <c r="J103" s="170">
        <f t="shared" si="36"/>
        <v>0</v>
      </c>
      <c r="K103" s="170">
        <f t="shared" si="36"/>
        <v>0</v>
      </c>
      <c r="L103" s="170">
        <f t="shared" si="36"/>
        <v>0</v>
      </c>
      <c r="M103" s="171">
        <f t="shared" si="36"/>
        <v>0</v>
      </c>
      <c r="N103" s="97">
        <f t="shared" si="32"/>
        <v>0</v>
      </c>
    </row>
    <row r="104" spans="1:14" s="128" customFormat="1" ht="22.5" customHeight="1" hidden="1">
      <c r="A104" s="169" t="s">
        <v>585</v>
      </c>
      <c r="B104" s="157">
        <v>240000</v>
      </c>
      <c r="C104" s="158" t="s">
        <v>479</v>
      </c>
      <c r="D104" s="170">
        <f t="shared" si="36"/>
        <v>0</v>
      </c>
      <c r="E104" s="170">
        <f t="shared" si="36"/>
        <v>0</v>
      </c>
      <c r="F104" s="170">
        <f t="shared" si="36"/>
        <v>0</v>
      </c>
      <c r="G104" s="9">
        <f t="shared" si="4"/>
        <v>0</v>
      </c>
      <c r="H104" s="170">
        <f t="shared" si="36"/>
        <v>0</v>
      </c>
      <c r="I104" s="170">
        <f t="shared" si="36"/>
        <v>0</v>
      </c>
      <c r="J104" s="170">
        <f t="shared" si="36"/>
        <v>0</v>
      </c>
      <c r="K104" s="170">
        <f t="shared" si="36"/>
        <v>0</v>
      </c>
      <c r="L104" s="170">
        <f t="shared" si="36"/>
        <v>0</v>
      </c>
      <c r="M104" s="171">
        <f t="shared" si="36"/>
        <v>0</v>
      </c>
      <c r="N104" s="97">
        <f t="shared" si="32"/>
        <v>0</v>
      </c>
    </row>
    <row r="105" spans="1:14" s="127" customFormat="1" ht="2.25" customHeight="1" hidden="1">
      <c r="A105" s="169" t="s">
        <v>106</v>
      </c>
      <c r="B105" s="163">
        <v>240900</v>
      </c>
      <c r="C105" s="50" t="s">
        <v>323</v>
      </c>
      <c r="D105" s="46"/>
      <c r="E105" s="13"/>
      <c r="F105" s="13"/>
      <c r="G105" s="9">
        <f t="shared" si="4"/>
        <v>0</v>
      </c>
      <c r="H105" s="13"/>
      <c r="I105" s="13"/>
      <c r="J105" s="13"/>
      <c r="K105" s="13"/>
      <c r="L105" s="13"/>
      <c r="M105" s="84"/>
      <c r="N105" s="97">
        <f t="shared" si="32"/>
        <v>0</v>
      </c>
    </row>
    <row r="106" spans="1:14" s="128" customFormat="1" ht="18" customHeight="1">
      <c r="A106" s="169" t="s">
        <v>552</v>
      </c>
      <c r="B106" s="157" t="s">
        <v>425</v>
      </c>
      <c r="C106" s="158" t="s">
        <v>426</v>
      </c>
      <c r="D106" s="170">
        <f aca="true" t="shared" si="37" ref="D106:M106">D108+D110+D152</f>
        <v>-1052.662</v>
      </c>
      <c r="E106" s="170">
        <f t="shared" si="37"/>
        <v>0</v>
      </c>
      <c r="F106" s="170">
        <f t="shared" si="37"/>
        <v>0</v>
      </c>
      <c r="G106" s="9">
        <f t="shared" si="4"/>
        <v>0</v>
      </c>
      <c r="H106" s="170">
        <f t="shared" si="37"/>
        <v>0</v>
      </c>
      <c r="I106" s="170">
        <f t="shared" si="37"/>
        <v>0</v>
      </c>
      <c r="J106" s="170">
        <f t="shared" si="37"/>
        <v>0</v>
      </c>
      <c r="K106" s="170">
        <f t="shared" si="37"/>
        <v>0</v>
      </c>
      <c r="L106" s="170">
        <f t="shared" si="37"/>
        <v>0</v>
      </c>
      <c r="M106" s="171">
        <f t="shared" si="37"/>
        <v>0</v>
      </c>
      <c r="N106" s="97">
        <f t="shared" si="32"/>
        <v>-1052.662</v>
      </c>
    </row>
    <row r="107" spans="1:14" s="127" customFormat="1" ht="23.25" customHeight="1" hidden="1">
      <c r="A107" s="169" t="s">
        <v>553</v>
      </c>
      <c r="B107" s="157" t="s">
        <v>66</v>
      </c>
      <c r="C107" s="158" t="s">
        <v>421</v>
      </c>
      <c r="D107" s="46">
        <f>D109</f>
        <v>0</v>
      </c>
      <c r="E107" s="13"/>
      <c r="F107" s="13"/>
      <c r="G107" s="9">
        <f t="shared" si="4"/>
        <v>0</v>
      </c>
      <c r="H107" s="13"/>
      <c r="I107" s="13"/>
      <c r="J107" s="13"/>
      <c r="K107" s="13">
        <f>L107</f>
        <v>0</v>
      </c>
      <c r="L107" s="13">
        <f>M107</f>
        <v>0</v>
      </c>
      <c r="M107" s="84"/>
      <c r="N107" s="97">
        <f t="shared" si="32"/>
        <v>0</v>
      </c>
    </row>
    <row r="108" spans="1:14" s="128" customFormat="1" ht="30" customHeight="1" hidden="1">
      <c r="A108" s="169"/>
      <c r="B108" s="157"/>
      <c r="C108" s="158" t="s">
        <v>73</v>
      </c>
      <c r="D108" s="170">
        <f aca="true" t="shared" si="38" ref="D108:M108">D109</f>
        <v>0</v>
      </c>
      <c r="E108" s="170">
        <f t="shared" si="38"/>
        <v>0</v>
      </c>
      <c r="F108" s="170">
        <f t="shared" si="38"/>
        <v>0</v>
      </c>
      <c r="G108" s="9">
        <f t="shared" si="4"/>
        <v>0</v>
      </c>
      <c r="H108" s="170">
        <f t="shared" si="38"/>
        <v>0</v>
      </c>
      <c r="I108" s="170">
        <f t="shared" si="38"/>
        <v>0</v>
      </c>
      <c r="J108" s="170">
        <f t="shared" si="38"/>
        <v>0</v>
      </c>
      <c r="K108" s="170">
        <f t="shared" si="38"/>
        <v>0</v>
      </c>
      <c r="L108" s="170">
        <f t="shared" si="38"/>
        <v>0</v>
      </c>
      <c r="M108" s="171">
        <f t="shared" si="38"/>
        <v>0</v>
      </c>
      <c r="N108" s="97">
        <f t="shared" si="32"/>
        <v>0</v>
      </c>
    </row>
    <row r="109" spans="1:14" ht="54" customHeight="1" hidden="1">
      <c r="A109" s="169" t="s">
        <v>553</v>
      </c>
      <c r="B109" s="163" t="s">
        <v>71</v>
      </c>
      <c r="C109" s="50" t="s">
        <v>546</v>
      </c>
      <c r="D109" s="13"/>
      <c r="E109" s="13"/>
      <c r="F109" s="13"/>
      <c r="G109" s="9">
        <f t="shared" si="4"/>
        <v>0</v>
      </c>
      <c r="H109" s="13"/>
      <c r="I109" s="13"/>
      <c r="J109" s="13"/>
      <c r="K109" s="13">
        <f>L109</f>
        <v>0</v>
      </c>
      <c r="L109" s="13">
        <f>M109</f>
        <v>0</v>
      </c>
      <c r="M109" s="84"/>
      <c r="N109" s="97">
        <f t="shared" si="32"/>
        <v>0</v>
      </c>
    </row>
    <row r="110" spans="1:14" s="123" customFormat="1" ht="19.5" customHeight="1">
      <c r="A110" s="169" t="s">
        <v>554</v>
      </c>
      <c r="B110" s="157" t="s">
        <v>102</v>
      </c>
      <c r="C110" s="158" t="s">
        <v>353</v>
      </c>
      <c r="D110" s="9">
        <f>D111+D125+D132+D150+D118+D146</f>
        <v>-1052.662</v>
      </c>
      <c r="E110" s="9">
        <f>E111+E125+E132+E150</f>
        <v>0</v>
      </c>
      <c r="F110" s="9">
        <f>F111+F125+F132+F150</f>
        <v>0</v>
      </c>
      <c r="G110" s="9">
        <f aca="true" t="shared" si="39" ref="G110:M110">G131+G151</f>
        <v>0</v>
      </c>
      <c r="H110" s="9">
        <f t="shared" si="39"/>
        <v>0</v>
      </c>
      <c r="I110" s="9">
        <f t="shared" si="39"/>
        <v>0</v>
      </c>
      <c r="J110" s="9">
        <f t="shared" si="39"/>
        <v>0</v>
      </c>
      <c r="K110" s="9">
        <f t="shared" si="39"/>
        <v>0</v>
      </c>
      <c r="L110" s="9">
        <f t="shared" si="39"/>
        <v>0</v>
      </c>
      <c r="M110" s="91">
        <f t="shared" si="39"/>
        <v>0</v>
      </c>
      <c r="N110" s="97">
        <f t="shared" si="32"/>
        <v>-1052.662</v>
      </c>
    </row>
    <row r="111" spans="1:14" s="123" customFormat="1" ht="66" customHeight="1" hidden="1">
      <c r="A111" s="169" t="s">
        <v>555</v>
      </c>
      <c r="B111" s="157"/>
      <c r="C111" s="50" t="s">
        <v>613</v>
      </c>
      <c r="D111" s="24">
        <f aca="true" t="shared" si="40" ref="D111:M111">SUM(D112:D117)</f>
        <v>-1052.662</v>
      </c>
      <c r="E111" s="24">
        <f t="shared" si="40"/>
        <v>0</v>
      </c>
      <c r="F111" s="24">
        <f t="shared" si="40"/>
        <v>0</v>
      </c>
      <c r="G111" s="9">
        <f t="shared" si="4"/>
        <v>0</v>
      </c>
      <c r="H111" s="24">
        <f t="shared" si="40"/>
        <v>0</v>
      </c>
      <c r="I111" s="24">
        <f t="shared" si="40"/>
        <v>0</v>
      </c>
      <c r="J111" s="24">
        <f t="shared" si="40"/>
        <v>0</v>
      </c>
      <c r="K111" s="24">
        <f t="shared" si="40"/>
        <v>0</v>
      </c>
      <c r="L111" s="24">
        <f t="shared" si="40"/>
        <v>0</v>
      </c>
      <c r="M111" s="172">
        <f t="shared" si="40"/>
        <v>0</v>
      </c>
      <c r="N111" s="97">
        <f t="shared" si="32"/>
        <v>-1052.662</v>
      </c>
    </row>
    <row r="112" spans="1:14" s="127" customFormat="1" ht="186" customHeight="1">
      <c r="A112" s="169" t="s">
        <v>614</v>
      </c>
      <c r="B112" s="163" t="s">
        <v>103</v>
      </c>
      <c r="C112" s="129" t="s">
        <v>53</v>
      </c>
      <c r="D112" s="14">
        <v>-430</v>
      </c>
      <c r="E112" s="9"/>
      <c r="F112" s="9"/>
      <c r="G112" s="9">
        <f t="shared" si="4"/>
        <v>0</v>
      </c>
      <c r="H112" s="9"/>
      <c r="I112" s="9"/>
      <c r="J112" s="9"/>
      <c r="K112" s="13">
        <f aca="true" t="shared" si="41" ref="K112:L126">L112</f>
        <v>0</v>
      </c>
      <c r="L112" s="13">
        <f t="shared" si="41"/>
        <v>0</v>
      </c>
      <c r="M112" s="91"/>
      <c r="N112" s="97">
        <f t="shared" si="32"/>
        <v>-430</v>
      </c>
    </row>
    <row r="113" spans="1:14" s="127" customFormat="1" ht="316.5" customHeight="1">
      <c r="A113" s="169" t="s">
        <v>615</v>
      </c>
      <c r="B113" s="163" t="s">
        <v>110</v>
      </c>
      <c r="C113" s="50" t="s">
        <v>407</v>
      </c>
      <c r="D113" s="14">
        <v>30</v>
      </c>
      <c r="E113" s="9"/>
      <c r="F113" s="9"/>
      <c r="G113" s="9">
        <f>H113+K113</f>
        <v>0</v>
      </c>
      <c r="H113" s="9"/>
      <c r="I113" s="9"/>
      <c r="J113" s="9"/>
      <c r="K113" s="13">
        <f t="shared" si="41"/>
        <v>0</v>
      </c>
      <c r="L113" s="13">
        <f t="shared" si="41"/>
        <v>0</v>
      </c>
      <c r="M113" s="91"/>
      <c r="N113" s="97">
        <f t="shared" si="32"/>
        <v>30</v>
      </c>
    </row>
    <row r="114" spans="1:14" s="127" customFormat="1" ht="74.25" customHeight="1" hidden="1">
      <c r="A114" s="169" t="s">
        <v>616</v>
      </c>
      <c r="B114" s="163" t="s">
        <v>136</v>
      </c>
      <c r="C114" s="50" t="s">
        <v>620</v>
      </c>
      <c r="D114" s="14"/>
      <c r="E114" s="9"/>
      <c r="F114" s="9"/>
      <c r="G114" s="9">
        <f>H114+K114</f>
        <v>0</v>
      </c>
      <c r="H114" s="9"/>
      <c r="I114" s="9"/>
      <c r="J114" s="9"/>
      <c r="K114" s="13">
        <f t="shared" si="41"/>
        <v>0</v>
      </c>
      <c r="L114" s="13">
        <f t="shared" si="41"/>
        <v>0</v>
      </c>
      <c r="M114" s="91"/>
      <c r="N114" s="97">
        <f t="shared" si="32"/>
        <v>0</v>
      </c>
    </row>
    <row r="115" spans="1:14" s="127" customFormat="1" ht="162" customHeight="1">
      <c r="A115" s="169" t="s">
        <v>621</v>
      </c>
      <c r="B115" s="163" t="s">
        <v>622</v>
      </c>
      <c r="C115" s="50" t="s">
        <v>586</v>
      </c>
      <c r="D115" s="14">
        <v>-52.662</v>
      </c>
      <c r="E115" s="9"/>
      <c r="F115" s="9"/>
      <c r="G115" s="9">
        <f>H115+K115</f>
        <v>0</v>
      </c>
      <c r="H115" s="9"/>
      <c r="I115" s="9"/>
      <c r="J115" s="9"/>
      <c r="K115" s="13">
        <f t="shared" si="41"/>
        <v>0</v>
      </c>
      <c r="L115" s="13">
        <f t="shared" si="41"/>
        <v>0</v>
      </c>
      <c r="M115" s="91"/>
      <c r="N115" s="97">
        <f t="shared" si="32"/>
        <v>-52.662</v>
      </c>
    </row>
    <row r="116" spans="1:14" s="127" customFormat="1" ht="36.75" customHeight="1" hidden="1">
      <c r="A116" s="169" t="s">
        <v>623</v>
      </c>
      <c r="B116" s="163" t="s">
        <v>231</v>
      </c>
      <c r="C116" s="50" t="s">
        <v>624</v>
      </c>
      <c r="D116" s="14"/>
      <c r="E116" s="9"/>
      <c r="F116" s="9"/>
      <c r="G116" s="9">
        <f aca="true" t="shared" si="42" ref="G116:G151">H116+K116</f>
        <v>0</v>
      </c>
      <c r="H116" s="9"/>
      <c r="I116" s="9"/>
      <c r="J116" s="9"/>
      <c r="K116" s="13">
        <f t="shared" si="41"/>
        <v>0</v>
      </c>
      <c r="L116" s="13">
        <f t="shared" si="41"/>
        <v>0</v>
      </c>
      <c r="M116" s="91"/>
      <c r="N116" s="97">
        <f t="shared" si="32"/>
        <v>0</v>
      </c>
    </row>
    <row r="117" spans="1:14" s="127" customFormat="1" ht="49.5" customHeight="1">
      <c r="A117" s="169" t="s">
        <v>625</v>
      </c>
      <c r="B117" s="163" t="s">
        <v>251</v>
      </c>
      <c r="C117" s="50" t="s">
        <v>626</v>
      </c>
      <c r="D117" s="14">
        <v>-600</v>
      </c>
      <c r="E117" s="9"/>
      <c r="F117" s="9"/>
      <c r="G117" s="9">
        <f t="shared" si="42"/>
        <v>0</v>
      </c>
      <c r="H117" s="9"/>
      <c r="I117" s="9"/>
      <c r="J117" s="9"/>
      <c r="K117" s="13">
        <f t="shared" si="41"/>
        <v>0</v>
      </c>
      <c r="L117" s="13">
        <f t="shared" si="41"/>
        <v>0</v>
      </c>
      <c r="M117" s="91"/>
      <c r="N117" s="97">
        <f t="shared" si="32"/>
        <v>-600</v>
      </c>
    </row>
    <row r="118" spans="1:14" s="128" customFormat="1" ht="53.25" customHeight="1" hidden="1">
      <c r="A118" s="169" t="s">
        <v>627</v>
      </c>
      <c r="B118" s="157"/>
      <c r="C118" s="158" t="s">
        <v>628</v>
      </c>
      <c r="D118" s="24">
        <f>SUM(D119:D124)</f>
        <v>0</v>
      </c>
      <c r="E118" s="9"/>
      <c r="F118" s="9"/>
      <c r="G118" s="9">
        <f t="shared" si="42"/>
        <v>0</v>
      </c>
      <c r="H118" s="9"/>
      <c r="I118" s="9"/>
      <c r="J118" s="9"/>
      <c r="K118" s="9">
        <f t="shared" si="41"/>
        <v>0</v>
      </c>
      <c r="L118" s="9">
        <f t="shared" si="41"/>
        <v>0</v>
      </c>
      <c r="M118" s="91"/>
      <c r="N118" s="97">
        <f t="shared" si="32"/>
        <v>0</v>
      </c>
    </row>
    <row r="119" spans="1:14" s="127" customFormat="1" ht="161.25" customHeight="1" hidden="1">
      <c r="A119" s="169" t="s">
        <v>629</v>
      </c>
      <c r="B119" s="163" t="s">
        <v>256</v>
      </c>
      <c r="C119" s="50" t="s">
        <v>589</v>
      </c>
      <c r="D119" s="14"/>
      <c r="E119" s="9"/>
      <c r="F119" s="9"/>
      <c r="G119" s="9">
        <f t="shared" si="42"/>
        <v>0</v>
      </c>
      <c r="H119" s="9"/>
      <c r="I119" s="9"/>
      <c r="J119" s="9"/>
      <c r="K119" s="13">
        <f t="shared" si="41"/>
        <v>0</v>
      </c>
      <c r="L119" s="13">
        <f t="shared" si="41"/>
        <v>0</v>
      </c>
      <c r="M119" s="91"/>
      <c r="N119" s="97">
        <f t="shared" si="32"/>
        <v>0</v>
      </c>
    </row>
    <row r="120" spans="1:14" s="127" customFormat="1" ht="241.5" customHeight="1">
      <c r="A120" s="169" t="s">
        <v>630</v>
      </c>
      <c r="B120" s="163" t="s">
        <v>258</v>
      </c>
      <c r="C120" s="50" t="s">
        <v>590</v>
      </c>
      <c r="D120" s="14">
        <v>1.057</v>
      </c>
      <c r="E120" s="9"/>
      <c r="F120" s="9"/>
      <c r="G120" s="9">
        <f t="shared" si="42"/>
        <v>0</v>
      </c>
      <c r="H120" s="9"/>
      <c r="I120" s="9"/>
      <c r="J120" s="9"/>
      <c r="K120" s="13">
        <f t="shared" si="41"/>
        <v>0</v>
      </c>
      <c r="L120" s="13">
        <f t="shared" si="41"/>
        <v>0</v>
      </c>
      <c r="M120" s="91"/>
      <c r="N120" s="97">
        <f t="shared" si="32"/>
        <v>1.057</v>
      </c>
    </row>
    <row r="121" spans="1:14" s="127" customFormat="1" ht="78.75" customHeight="1" hidden="1">
      <c r="A121" s="169" t="s">
        <v>631</v>
      </c>
      <c r="B121" s="163" t="s">
        <v>138</v>
      </c>
      <c r="C121" s="50" t="s">
        <v>632</v>
      </c>
      <c r="D121" s="14"/>
      <c r="E121" s="9"/>
      <c r="F121" s="9"/>
      <c r="G121" s="9">
        <f t="shared" si="42"/>
        <v>0</v>
      </c>
      <c r="H121" s="9"/>
      <c r="I121" s="9"/>
      <c r="J121" s="9"/>
      <c r="K121" s="13">
        <f t="shared" si="41"/>
        <v>0</v>
      </c>
      <c r="L121" s="13">
        <f t="shared" si="41"/>
        <v>0</v>
      </c>
      <c r="M121" s="91"/>
      <c r="N121" s="97">
        <f t="shared" si="32"/>
        <v>0</v>
      </c>
    </row>
    <row r="122" spans="1:14" s="127" customFormat="1" ht="150.75" customHeight="1" hidden="1">
      <c r="A122" s="169" t="s">
        <v>633</v>
      </c>
      <c r="B122" s="163" t="s">
        <v>225</v>
      </c>
      <c r="C122" s="50" t="s">
        <v>594</v>
      </c>
      <c r="D122" s="14"/>
      <c r="E122" s="9"/>
      <c r="F122" s="9"/>
      <c r="G122" s="9">
        <f t="shared" si="42"/>
        <v>0</v>
      </c>
      <c r="H122" s="9"/>
      <c r="I122" s="9"/>
      <c r="J122" s="9"/>
      <c r="K122" s="13">
        <f t="shared" si="41"/>
        <v>0</v>
      </c>
      <c r="L122" s="13">
        <f t="shared" si="41"/>
        <v>0</v>
      </c>
      <c r="M122" s="91"/>
      <c r="N122" s="97">
        <f t="shared" si="32"/>
        <v>0</v>
      </c>
    </row>
    <row r="123" spans="1:14" s="127" customFormat="1" ht="33" customHeight="1">
      <c r="A123" s="169" t="s">
        <v>634</v>
      </c>
      <c r="B123" s="163" t="s">
        <v>233</v>
      </c>
      <c r="C123" s="50" t="s">
        <v>635</v>
      </c>
      <c r="D123" s="14">
        <v>5.276</v>
      </c>
      <c r="E123" s="9"/>
      <c r="F123" s="9"/>
      <c r="G123" s="9">
        <f t="shared" si="42"/>
        <v>0</v>
      </c>
      <c r="H123" s="9"/>
      <c r="I123" s="9"/>
      <c r="J123" s="9"/>
      <c r="K123" s="13">
        <f t="shared" si="41"/>
        <v>0</v>
      </c>
      <c r="L123" s="13">
        <f t="shared" si="41"/>
        <v>0</v>
      </c>
      <c r="M123" s="91"/>
      <c r="N123" s="97">
        <f t="shared" si="32"/>
        <v>5.276</v>
      </c>
    </row>
    <row r="124" spans="1:14" s="127" customFormat="1" ht="50.25" customHeight="1">
      <c r="A124" s="169" t="s">
        <v>636</v>
      </c>
      <c r="B124" s="163" t="s">
        <v>253</v>
      </c>
      <c r="C124" s="50" t="s">
        <v>637</v>
      </c>
      <c r="D124" s="14">
        <v>-6.333</v>
      </c>
      <c r="E124" s="9"/>
      <c r="F124" s="9"/>
      <c r="G124" s="9">
        <f t="shared" si="42"/>
        <v>0</v>
      </c>
      <c r="H124" s="9"/>
      <c r="I124" s="9"/>
      <c r="J124" s="9"/>
      <c r="K124" s="13">
        <f t="shared" si="41"/>
        <v>0</v>
      </c>
      <c r="L124" s="13">
        <f t="shared" si="41"/>
        <v>0</v>
      </c>
      <c r="M124" s="91"/>
      <c r="N124" s="97">
        <f t="shared" si="32"/>
        <v>-6.333</v>
      </c>
    </row>
    <row r="125" spans="1:14" s="128" customFormat="1" ht="162" customHeight="1" hidden="1">
      <c r="A125" s="169" t="s">
        <v>638</v>
      </c>
      <c r="B125" s="157"/>
      <c r="C125" s="158" t="s">
        <v>595</v>
      </c>
      <c r="D125" s="24">
        <f>SUM(D126:D130)</f>
        <v>0</v>
      </c>
      <c r="E125" s="9"/>
      <c r="F125" s="9"/>
      <c r="G125" s="9">
        <f t="shared" si="42"/>
        <v>0</v>
      </c>
      <c r="H125" s="9"/>
      <c r="I125" s="9"/>
      <c r="J125" s="9"/>
      <c r="K125" s="9">
        <f t="shared" si="41"/>
        <v>0</v>
      </c>
      <c r="L125" s="9">
        <f t="shared" si="41"/>
        <v>0</v>
      </c>
      <c r="M125" s="91"/>
      <c r="N125" s="97">
        <f t="shared" si="32"/>
        <v>0</v>
      </c>
    </row>
    <row r="126" spans="1:14" s="127" customFormat="1" ht="164.25" customHeight="1" hidden="1">
      <c r="A126" s="169" t="s">
        <v>639</v>
      </c>
      <c r="B126" s="163" t="s">
        <v>257</v>
      </c>
      <c r="C126" s="50" t="s">
        <v>596</v>
      </c>
      <c r="D126" s="14"/>
      <c r="E126" s="9"/>
      <c r="F126" s="9"/>
      <c r="G126" s="9">
        <f t="shared" si="42"/>
        <v>0</v>
      </c>
      <c r="H126" s="9"/>
      <c r="I126" s="9"/>
      <c r="J126" s="9"/>
      <c r="K126" s="13">
        <f t="shared" si="41"/>
        <v>0</v>
      </c>
      <c r="L126" s="13">
        <f t="shared" si="41"/>
        <v>0</v>
      </c>
      <c r="M126" s="91"/>
      <c r="N126" s="97">
        <f t="shared" si="32"/>
        <v>0</v>
      </c>
    </row>
    <row r="127" spans="1:14" s="127" customFormat="1" ht="75" customHeight="1" hidden="1">
      <c r="A127" s="173" t="s">
        <v>640</v>
      </c>
      <c r="B127" s="174" t="s">
        <v>140</v>
      </c>
      <c r="C127" s="175" t="s">
        <v>641</v>
      </c>
      <c r="D127" s="14"/>
      <c r="E127" s="9"/>
      <c r="F127" s="9"/>
      <c r="G127" s="9">
        <f t="shared" si="42"/>
        <v>0</v>
      </c>
      <c r="H127" s="9"/>
      <c r="I127" s="9"/>
      <c r="J127" s="9"/>
      <c r="K127" s="13"/>
      <c r="L127" s="13"/>
      <c r="M127" s="91"/>
      <c r="N127" s="97"/>
    </row>
    <row r="128" spans="1:14" s="127" customFormat="1" ht="46.5" customHeight="1" hidden="1">
      <c r="A128" s="173" t="s">
        <v>642</v>
      </c>
      <c r="B128" s="174" t="s">
        <v>229</v>
      </c>
      <c r="C128" s="175" t="s">
        <v>645</v>
      </c>
      <c r="D128" s="14"/>
      <c r="E128" s="9"/>
      <c r="F128" s="9"/>
      <c r="G128" s="9">
        <f t="shared" si="42"/>
        <v>0</v>
      </c>
      <c r="H128" s="9"/>
      <c r="I128" s="9"/>
      <c r="J128" s="9"/>
      <c r="K128" s="13"/>
      <c r="L128" s="13"/>
      <c r="M128" s="91"/>
      <c r="N128" s="97"/>
    </row>
    <row r="129" spans="1:14" s="127" customFormat="1" ht="46.5" customHeight="1" hidden="1">
      <c r="A129" s="173" t="s">
        <v>646</v>
      </c>
      <c r="B129" s="174" t="s">
        <v>647</v>
      </c>
      <c r="C129" s="176" t="s">
        <v>648</v>
      </c>
      <c r="D129" s="14"/>
      <c r="E129" s="9"/>
      <c r="F129" s="9"/>
      <c r="G129" s="9">
        <f t="shared" si="42"/>
        <v>0</v>
      </c>
      <c r="H129" s="9"/>
      <c r="I129" s="9"/>
      <c r="J129" s="9"/>
      <c r="K129" s="13"/>
      <c r="L129" s="13"/>
      <c r="M129" s="91"/>
      <c r="N129" s="97"/>
    </row>
    <row r="130" spans="1:14" s="127" customFormat="1" ht="46.5" customHeight="1" hidden="1">
      <c r="A130" s="173" t="s">
        <v>649</v>
      </c>
      <c r="B130" s="174" t="s">
        <v>650</v>
      </c>
      <c r="C130" s="176" t="s">
        <v>651</v>
      </c>
      <c r="D130" s="14"/>
      <c r="E130" s="9"/>
      <c r="F130" s="9"/>
      <c r="G130" s="9">
        <f t="shared" si="42"/>
        <v>0</v>
      </c>
      <c r="H130" s="9"/>
      <c r="I130" s="9"/>
      <c r="J130" s="9"/>
      <c r="K130" s="13"/>
      <c r="L130" s="13"/>
      <c r="M130" s="91"/>
      <c r="N130" s="97"/>
    </row>
    <row r="131" spans="1:14" s="127" customFormat="1" ht="29.25" customHeight="1" hidden="1">
      <c r="A131" s="177" t="s">
        <v>300</v>
      </c>
      <c r="B131" s="163" t="s">
        <v>276</v>
      </c>
      <c r="C131" s="50" t="s">
        <v>299</v>
      </c>
      <c r="D131" s="13"/>
      <c r="E131" s="9"/>
      <c r="F131" s="9"/>
      <c r="G131" s="9">
        <f t="shared" si="42"/>
        <v>0</v>
      </c>
      <c r="H131" s="9"/>
      <c r="I131" s="9"/>
      <c r="J131" s="9"/>
      <c r="K131" s="9"/>
      <c r="L131" s="9"/>
      <c r="M131" s="91"/>
      <c r="N131" s="97">
        <f t="shared" si="32"/>
        <v>0</v>
      </c>
    </row>
    <row r="132" spans="1:14" s="127" customFormat="1" ht="24.75" customHeight="1" hidden="1">
      <c r="A132" s="169" t="s">
        <v>20</v>
      </c>
      <c r="B132" s="163" t="s">
        <v>280</v>
      </c>
      <c r="C132" s="50" t="s">
        <v>281</v>
      </c>
      <c r="D132" s="13"/>
      <c r="E132" s="9"/>
      <c r="F132" s="9"/>
      <c r="G132" s="9">
        <f t="shared" si="42"/>
        <v>0</v>
      </c>
      <c r="H132" s="9"/>
      <c r="I132" s="9"/>
      <c r="J132" s="9"/>
      <c r="K132" s="9"/>
      <c r="L132" s="9"/>
      <c r="M132" s="91"/>
      <c r="N132" s="97">
        <f t="shared" si="32"/>
        <v>0</v>
      </c>
    </row>
    <row r="133" spans="1:14" s="127" customFormat="1" ht="41.25" customHeight="1" hidden="1">
      <c r="A133" s="169" t="s">
        <v>646</v>
      </c>
      <c r="B133" s="163" t="s">
        <v>290</v>
      </c>
      <c r="C133" s="50" t="s">
        <v>513</v>
      </c>
      <c r="D133" s="13"/>
      <c r="E133" s="13"/>
      <c r="F133" s="13"/>
      <c r="G133" s="9">
        <f t="shared" si="42"/>
        <v>0</v>
      </c>
      <c r="H133" s="9"/>
      <c r="I133" s="9"/>
      <c r="J133" s="9"/>
      <c r="K133" s="9"/>
      <c r="L133" s="9"/>
      <c r="M133" s="91"/>
      <c r="N133" s="97">
        <f t="shared" si="32"/>
        <v>0</v>
      </c>
    </row>
    <row r="134" spans="1:14" s="127" customFormat="1" ht="42" customHeight="1" hidden="1">
      <c r="A134" s="169" t="s">
        <v>649</v>
      </c>
      <c r="B134" s="163" t="s">
        <v>291</v>
      </c>
      <c r="C134" s="50" t="s">
        <v>293</v>
      </c>
      <c r="D134" s="13"/>
      <c r="E134" s="13"/>
      <c r="F134" s="13"/>
      <c r="G134" s="9">
        <f t="shared" si="42"/>
        <v>0</v>
      </c>
      <c r="H134" s="9"/>
      <c r="I134" s="9"/>
      <c r="J134" s="9"/>
      <c r="K134" s="9"/>
      <c r="L134" s="9"/>
      <c r="M134" s="91"/>
      <c r="N134" s="97">
        <f t="shared" si="32"/>
        <v>0</v>
      </c>
    </row>
    <row r="135" spans="1:14" s="128" customFormat="1" ht="56.25" customHeight="1" hidden="1">
      <c r="A135" s="169"/>
      <c r="B135" s="163" t="s">
        <v>294</v>
      </c>
      <c r="C135" s="50" t="s">
        <v>295</v>
      </c>
      <c r="D135" s="13"/>
      <c r="E135" s="13"/>
      <c r="F135" s="13"/>
      <c r="G135" s="9">
        <f t="shared" si="42"/>
        <v>0</v>
      </c>
      <c r="H135" s="9"/>
      <c r="I135" s="9"/>
      <c r="J135" s="9"/>
      <c r="K135" s="9"/>
      <c r="L135" s="9"/>
      <c r="M135" s="91"/>
      <c r="N135" s="97">
        <f t="shared" si="32"/>
        <v>0</v>
      </c>
    </row>
    <row r="136" spans="1:14" s="127" customFormat="1" ht="26.25" customHeight="1" hidden="1">
      <c r="A136" s="169" t="s">
        <v>652</v>
      </c>
      <c r="B136" s="163" t="s">
        <v>235</v>
      </c>
      <c r="C136" s="50" t="s">
        <v>653</v>
      </c>
      <c r="D136" s="14"/>
      <c r="E136" s="9"/>
      <c r="F136" s="9"/>
      <c r="G136" s="9">
        <f t="shared" si="42"/>
        <v>0</v>
      </c>
      <c r="H136" s="9"/>
      <c r="I136" s="9"/>
      <c r="J136" s="9"/>
      <c r="K136" s="13">
        <f aca="true" t="shared" si="43" ref="K136:L150">L136</f>
        <v>0</v>
      </c>
      <c r="L136" s="13">
        <f t="shared" si="43"/>
        <v>0</v>
      </c>
      <c r="M136" s="91"/>
      <c r="N136" s="97">
        <f t="shared" si="32"/>
        <v>0</v>
      </c>
    </row>
    <row r="137" spans="1:14" s="127" customFormat="1" ht="26.25" customHeight="1">
      <c r="A137" s="169" t="s">
        <v>654</v>
      </c>
      <c r="B137" s="163" t="s">
        <v>237</v>
      </c>
      <c r="C137" s="50" t="s">
        <v>0</v>
      </c>
      <c r="D137" s="14">
        <v>-200</v>
      </c>
      <c r="E137" s="9"/>
      <c r="F137" s="9"/>
      <c r="G137" s="9">
        <f t="shared" si="42"/>
        <v>0</v>
      </c>
      <c r="H137" s="9"/>
      <c r="I137" s="9"/>
      <c r="J137" s="9"/>
      <c r="K137" s="13">
        <f t="shared" si="43"/>
        <v>0</v>
      </c>
      <c r="L137" s="13">
        <f t="shared" si="43"/>
        <v>0</v>
      </c>
      <c r="M137" s="91"/>
      <c r="N137" s="97">
        <f t="shared" si="32"/>
        <v>-200</v>
      </c>
    </row>
    <row r="138" spans="1:14" s="127" customFormat="1" ht="18.75" customHeight="1">
      <c r="A138" s="169" t="s">
        <v>1</v>
      </c>
      <c r="B138" s="163" t="s">
        <v>239</v>
      </c>
      <c r="C138" s="50" t="s">
        <v>2</v>
      </c>
      <c r="D138" s="14">
        <v>540</v>
      </c>
      <c r="E138" s="9"/>
      <c r="F138" s="9"/>
      <c r="G138" s="9">
        <f t="shared" si="42"/>
        <v>0</v>
      </c>
      <c r="H138" s="9"/>
      <c r="I138" s="9"/>
      <c r="J138" s="9"/>
      <c r="K138" s="13">
        <f t="shared" si="43"/>
        <v>0</v>
      </c>
      <c r="L138" s="13">
        <f t="shared" si="43"/>
        <v>0</v>
      </c>
      <c r="M138" s="91"/>
      <c r="N138" s="97">
        <f t="shared" si="32"/>
        <v>540</v>
      </c>
    </row>
    <row r="139" spans="1:14" s="127" customFormat="1" ht="31.5" customHeight="1">
      <c r="A139" s="169" t="s">
        <v>3</v>
      </c>
      <c r="B139" s="163" t="s">
        <v>241</v>
      </c>
      <c r="C139" s="50" t="s">
        <v>4</v>
      </c>
      <c r="D139" s="14">
        <v>-130</v>
      </c>
      <c r="E139" s="9"/>
      <c r="F139" s="9"/>
      <c r="G139" s="9">
        <f t="shared" si="42"/>
        <v>0</v>
      </c>
      <c r="H139" s="9"/>
      <c r="I139" s="9"/>
      <c r="J139" s="9"/>
      <c r="K139" s="13">
        <f t="shared" si="43"/>
        <v>0</v>
      </c>
      <c r="L139" s="13">
        <f t="shared" si="43"/>
        <v>0</v>
      </c>
      <c r="M139" s="91"/>
      <c r="N139" s="97">
        <f t="shared" si="32"/>
        <v>-130</v>
      </c>
    </row>
    <row r="140" spans="1:14" s="127" customFormat="1" ht="21.75" customHeight="1" hidden="1">
      <c r="A140" s="169" t="s">
        <v>5</v>
      </c>
      <c r="B140" s="163" t="s">
        <v>243</v>
      </c>
      <c r="C140" s="50" t="s">
        <v>8</v>
      </c>
      <c r="D140" s="14"/>
      <c r="E140" s="9"/>
      <c r="F140" s="9"/>
      <c r="G140" s="9">
        <f t="shared" si="42"/>
        <v>0</v>
      </c>
      <c r="H140" s="9"/>
      <c r="I140" s="9"/>
      <c r="J140" s="9"/>
      <c r="K140" s="13">
        <f t="shared" si="43"/>
        <v>0</v>
      </c>
      <c r="L140" s="13">
        <f t="shared" si="43"/>
        <v>0</v>
      </c>
      <c r="M140" s="91"/>
      <c r="N140" s="97">
        <f t="shared" si="32"/>
        <v>0</v>
      </c>
    </row>
    <row r="141" spans="1:14" s="127" customFormat="1" ht="22.5" customHeight="1" hidden="1">
      <c r="A141" s="169" t="s">
        <v>9</v>
      </c>
      <c r="B141" s="163" t="s">
        <v>245</v>
      </c>
      <c r="C141" s="50" t="s">
        <v>10</v>
      </c>
      <c r="D141" s="14"/>
      <c r="E141" s="9"/>
      <c r="F141" s="9"/>
      <c r="G141" s="9">
        <f t="shared" si="42"/>
        <v>0</v>
      </c>
      <c r="H141" s="9"/>
      <c r="I141" s="9"/>
      <c r="J141" s="9"/>
      <c r="K141" s="13">
        <f t="shared" si="43"/>
        <v>0</v>
      </c>
      <c r="L141" s="13">
        <f t="shared" si="43"/>
        <v>0</v>
      </c>
      <c r="M141" s="91"/>
      <c r="N141" s="97">
        <f t="shared" si="32"/>
        <v>0</v>
      </c>
    </row>
    <row r="142" spans="1:14" s="127" customFormat="1" ht="18.75" customHeight="1" hidden="1">
      <c r="A142" s="169" t="s">
        <v>11</v>
      </c>
      <c r="B142" s="163" t="s">
        <v>247</v>
      </c>
      <c r="C142" s="50" t="s">
        <v>12</v>
      </c>
      <c r="D142" s="14"/>
      <c r="E142" s="9"/>
      <c r="F142" s="9"/>
      <c r="G142" s="9">
        <f t="shared" si="42"/>
        <v>0</v>
      </c>
      <c r="H142" s="9"/>
      <c r="I142" s="9"/>
      <c r="J142" s="9"/>
      <c r="K142" s="13">
        <f t="shared" si="43"/>
        <v>0</v>
      </c>
      <c r="L142" s="13">
        <f t="shared" si="43"/>
        <v>0</v>
      </c>
      <c r="M142" s="91"/>
      <c r="N142" s="97">
        <f t="shared" si="32"/>
        <v>0</v>
      </c>
    </row>
    <row r="143" spans="1:14" s="127" customFormat="1" ht="30.75" customHeight="1">
      <c r="A143" s="169" t="s">
        <v>13</v>
      </c>
      <c r="B143" s="163" t="s">
        <v>249</v>
      </c>
      <c r="C143" s="50" t="s">
        <v>14</v>
      </c>
      <c r="D143" s="14">
        <v>-210</v>
      </c>
      <c r="E143" s="9"/>
      <c r="F143" s="9"/>
      <c r="G143" s="9">
        <f t="shared" si="42"/>
        <v>0</v>
      </c>
      <c r="H143" s="9"/>
      <c r="I143" s="9"/>
      <c r="J143" s="9"/>
      <c r="K143" s="13">
        <f t="shared" si="43"/>
        <v>0</v>
      </c>
      <c r="L143" s="13">
        <f t="shared" si="43"/>
        <v>0</v>
      </c>
      <c r="M143" s="91"/>
      <c r="N143" s="97">
        <f t="shared" si="32"/>
        <v>-210</v>
      </c>
    </row>
    <row r="144" spans="1:14" s="127" customFormat="1" ht="39" customHeight="1" hidden="1">
      <c r="A144" s="169" t="s">
        <v>15</v>
      </c>
      <c r="B144" s="163" t="s">
        <v>296</v>
      </c>
      <c r="C144" s="50" t="s">
        <v>16</v>
      </c>
      <c r="D144" s="14"/>
      <c r="E144" s="13"/>
      <c r="F144" s="13"/>
      <c r="G144" s="9">
        <f t="shared" si="42"/>
        <v>0</v>
      </c>
      <c r="H144" s="9"/>
      <c r="I144" s="9"/>
      <c r="J144" s="9"/>
      <c r="K144" s="13">
        <f t="shared" si="43"/>
        <v>0</v>
      </c>
      <c r="L144" s="13">
        <f t="shared" si="43"/>
        <v>0</v>
      </c>
      <c r="M144" s="91"/>
      <c r="N144" s="97">
        <f t="shared" si="32"/>
        <v>0</v>
      </c>
    </row>
    <row r="145" spans="1:14" s="127" customFormat="1" ht="42.75" customHeight="1" hidden="1">
      <c r="A145" s="169" t="s">
        <v>17</v>
      </c>
      <c r="B145" s="163" t="s">
        <v>227</v>
      </c>
      <c r="C145" s="50" t="s">
        <v>18</v>
      </c>
      <c r="D145" s="14"/>
      <c r="E145" s="13"/>
      <c r="F145" s="13"/>
      <c r="G145" s="9">
        <f t="shared" si="42"/>
        <v>0</v>
      </c>
      <c r="H145" s="9"/>
      <c r="I145" s="9"/>
      <c r="J145" s="9"/>
      <c r="K145" s="13">
        <f t="shared" si="43"/>
        <v>0</v>
      </c>
      <c r="L145" s="13">
        <f t="shared" si="43"/>
        <v>0</v>
      </c>
      <c r="M145" s="91"/>
      <c r="N145" s="97">
        <f t="shared" si="32"/>
        <v>0</v>
      </c>
    </row>
    <row r="146" spans="1:14" s="127" customFormat="1" ht="34.5" customHeight="1" hidden="1">
      <c r="A146" s="169" t="s">
        <v>19</v>
      </c>
      <c r="B146" s="163" t="s">
        <v>278</v>
      </c>
      <c r="C146" s="50" t="s">
        <v>408</v>
      </c>
      <c r="D146" s="14"/>
      <c r="E146" s="13"/>
      <c r="F146" s="13"/>
      <c r="G146" s="9">
        <f t="shared" si="42"/>
        <v>0</v>
      </c>
      <c r="H146" s="9"/>
      <c r="I146" s="9"/>
      <c r="J146" s="9"/>
      <c r="K146" s="13">
        <f t="shared" si="43"/>
        <v>0</v>
      </c>
      <c r="L146" s="13">
        <f t="shared" si="43"/>
        <v>0</v>
      </c>
      <c r="M146" s="91"/>
      <c r="N146" s="97">
        <f t="shared" si="32"/>
        <v>0</v>
      </c>
    </row>
    <row r="147" spans="1:14" s="127" customFormat="1" ht="39" customHeight="1" hidden="1">
      <c r="A147" s="169" t="s">
        <v>20</v>
      </c>
      <c r="B147" s="163" t="s">
        <v>280</v>
      </c>
      <c r="C147" s="50" t="s">
        <v>21</v>
      </c>
      <c r="D147" s="14"/>
      <c r="E147" s="13"/>
      <c r="F147" s="13"/>
      <c r="G147" s="9">
        <f t="shared" si="42"/>
        <v>0</v>
      </c>
      <c r="H147" s="9"/>
      <c r="I147" s="9"/>
      <c r="J147" s="9"/>
      <c r="K147" s="13">
        <f t="shared" si="43"/>
        <v>0</v>
      </c>
      <c r="L147" s="13">
        <f t="shared" si="43"/>
        <v>0</v>
      </c>
      <c r="M147" s="91"/>
      <c r="N147" s="97">
        <f t="shared" si="32"/>
        <v>0</v>
      </c>
    </row>
    <row r="148" spans="1:14" s="127" customFormat="1" ht="57" customHeight="1" hidden="1">
      <c r="A148" s="169" t="s">
        <v>409</v>
      </c>
      <c r="B148" s="163" t="s">
        <v>290</v>
      </c>
      <c r="C148" s="50" t="s">
        <v>22</v>
      </c>
      <c r="D148" s="14"/>
      <c r="E148" s="13"/>
      <c r="F148" s="13"/>
      <c r="G148" s="9">
        <f t="shared" si="42"/>
        <v>0</v>
      </c>
      <c r="H148" s="9"/>
      <c r="I148" s="9"/>
      <c r="J148" s="9"/>
      <c r="K148" s="13">
        <f t="shared" si="43"/>
        <v>0</v>
      </c>
      <c r="L148" s="13">
        <f t="shared" si="43"/>
        <v>0</v>
      </c>
      <c r="M148" s="91"/>
      <c r="N148" s="97">
        <f t="shared" si="32"/>
        <v>0</v>
      </c>
    </row>
    <row r="149" spans="1:14" s="127" customFormat="1" ht="66" customHeight="1" hidden="1">
      <c r="A149" s="169" t="s">
        <v>23</v>
      </c>
      <c r="B149" s="163" t="s">
        <v>291</v>
      </c>
      <c r="C149" s="50" t="s">
        <v>24</v>
      </c>
      <c r="D149" s="13"/>
      <c r="E149" s="9"/>
      <c r="F149" s="9"/>
      <c r="G149" s="9">
        <f t="shared" si="42"/>
        <v>0</v>
      </c>
      <c r="H149" s="9"/>
      <c r="I149" s="9"/>
      <c r="J149" s="9"/>
      <c r="K149" s="13">
        <f t="shared" si="43"/>
        <v>0</v>
      </c>
      <c r="L149" s="13">
        <f t="shared" si="43"/>
        <v>0</v>
      </c>
      <c r="M149" s="91"/>
      <c r="N149" s="97">
        <f t="shared" si="32"/>
        <v>0</v>
      </c>
    </row>
    <row r="150" spans="1:14" s="127" customFormat="1" ht="56.25" customHeight="1" hidden="1">
      <c r="A150" s="169" t="s">
        <v>25</v>
      </c>
      <c r="B150" s="163" t="s">
        <v>298</v>
      </c>
      <c r="C150" s="50" t="s">
        <v>26</v>
      </c>
      <c r="D150" s="13"/>
      <c r="E150" s="9"/>
      <c r="F150" s="9"/>
      <c r="G150" s="9">
        <f t="shared" si="42"/>
        <v>0</v>
      </c>
      <c r="H150" s="9"/>
      <c r="I150" s="9"/>
      <c r="J150" s="9"/>
      <c r="K150" s="13">
        <f t="shared" si="43"/>
        <v>0</v>
      </c>
      <c r="L150" s="13">
        <f t="shared" si="43"/>
        <v>0</v>
      </c>
      <c r="M150" s="91"/>
      <c r="N150" s="97">
        <f t="shared" si="32"/>
        <v>0</v>
      </c>
    </row>
    <row r="151" spans="1:14" s="127" customFormat="1" ht="49.5" customHeight="1" hidden="1">
      <c r="A151" s="169" t="s">
        <v>27</v>
      </c>
      <c r="B151" s="163" t="s">
        <v>294</v>
      </c>
      <c r="C151" s="50" t="s">
        <v>28</v>
      </c>
      <c r="D151" s="13"/>
      <c r="E151" s="9"/>
      <c r="F151" s="9"/>
      <c r="G151" s="9">
        <f t="shared" si="42"/>
        <v>0</v>
      </c>
      <c r="H151" s="9"/>
      <c r="I151" s="9"/>
      <c r="J151" s="9"/>
      <c r="K151" s="13"/>
      <c r="L151" s="13"/>
      <c r="M151" s="91"/>
      <c r="N151" s="97">
        <f t="shared" si="32"/>
        <v>0</v>
      </c>
    </row>
    <row r="152" spans="1:14" s="128" customFormat="1" ht="21.75" customHeight="1" hidden="1">
      <c r="A152" s="169" t="s">
        <v>29</v>
      </c>
      <c r="B152" s="157">
        <v>250000</v>
      </c>
      <c r="C152" s="158" t="s">
        <v>355</v>
      </c>
      <c r="D152" s="9">
        <f aca="true" t="shared" si="44" ref="D152:M152">D153</f>
        <v>0</v>
      </c>
      <c r="E152" s="9">
        <f t="shared" si="44"/>
        <v>0</v>
      </c>
      <c r="F152" s="9">
        <f t="shared" si="44"/>
        <v>0</v>
      </c>
      <c r="G152" s="9">
        <f t="shared" si="44"/>
        <v>0</v>
      </c>
      <c r="H152" s="9">
        <f t="shared" si="44"/>
        <v>0</v>
      </c>
      <c r="I152" s="9">
        <f t="shared" si="44"/>
        <v>0</v>
      </c>
      <c r="J152" s="9">
        <f t="shared" si="44"/>
        <v>0</v>
      </c>
      <c r="K152" s="9">
        <f t="shared" si="44"/>
        <v>0</v>
      </c>
      <c r="L152" s="9">
        <f t="shared" si="44"/>
        <v>0</v>
      </c>
      <c r="M152" s="91">
        <f t="shared" si="44"/>
        <v>0</v>
      </c>
      <c r="N152" s="97">
        <f t="shared" si="32"/>
        <v>0</v>
      </c>
    </row>
    <row r="153" spans="1:14" s="128" customFormat="1" ht="21.75" customHeight="1" hidden="1">
      <c r="A153" s="169" t="s">
        <v>29</v>
      </c>
      <c r="B153" s="157" t="s">
        <v>434</v>
      </c>
      <c r="C153" s="158" t="s">
        <v>312</v>
      </c>
      <c r="D153" s="9">
        <f>D154+D155+D156</f>
        <v>0</v>
      </c>
      <c r="E153" s="9">
        <f aca="true" t="shared" si="45" ref="E153:M153">E154+E155</f>
        <v>0</v>
      </c>
      <c r="F153" s="9">
        <f t="shared" si="45"/>
        <v>0</v>
      </c>
      <c r="G153" s="9">
        <f t="shared" si="45"/>
        <v>0</v>
      </c>
      <c r="H153" s="9">
        <f t="shared" si="45"/>
        <v>0</v>
      </c>
      <c r="I153" s="9">
        <f t="shared" si="45"/>
        <v>0</v>
      </c>
      <c r="J153" s="9">
        <f t="shared" si="45"/>
        <v>0</v>
      </c>
      <c r="K153" s="9">
        <f t="shared" si="45"/>
        <v>0</v>
      </c>
      <c r="L153" s="9">
        <f t="shared" si="45"/>
        <v>0</v>
      </c>
      <c r="M153" s="91">
        <f t="shared" si="45"/>
        <v>0</v>
      </c>
      <c r="N153" s="97">
        <f t="shared" si="32"/>
        <v>0</v>
      </c>
    </row>
    <row r="154" spans="1:14" s="127" customFormat="1" ht="58.5" customHeight="1" hidden="1">
      <c r="A154" s="169" t="s">
        <v>30</v>
      </c>
      <c r="B154" s="163" t="s">
        <v>434</v>
      </c>
      <c r="C154" s="50" t="s">
        <v>372</v>
      </c>
      <c r="D154" s="13"/>
      <c r="E154" s="13"/>
      <c r="F154" s="13"/>
      <c r="G154" s="9">
        <f>H154+K154</f>
        <v>0</v>
      </c>
      <c r="H154" s="13"/>
      <c r="I154" s="13"/>
      <c r="J154" s="13"/>
      <c r="K154" s="13"/>
      <c r="L154" s="13"/>
      <c r="M154" s="84"/>
      <c r="N154" s="97">
        <f t="shared" si="32"/>
        <v>0</v>
      </c>
    </row>
    <row r="155" spans="1:14" s="127" customFormat="1" ht="39" customHeight="1" hidden="1">
      <c r="A155" s="169" t="s">
        <v>400</v>
      </c>
      <c r="B155" s="163" t="s">
        <v>434</v>
      </c>
      <c r="C155" s="50" t="s">
        <v>326</v>
      </c>
      <c r="D155" s="13"/>
      <c r="E155" s="13"/>
      <c r="F155" s="13"/>
      <c r="G155" s="9">
        <f>H155+K155</f>
        <v>0</v>
      </c>
      <c r="H155" s="13"/>
      <c r="I155" s="13"/>
      <c r="J155" s="13"/>
      <c r="K155" s="13">
        <f>L155</f>
        <v>0</v>
      </c>
      <c r="L155" s="13">
        <f>M155</f>
        <v>0</v>
      </c>
      <c r="M155" s="84"/>
      <c r="N155" s="97">
        <f t="shared" si="32"/>
        <v>0</v>
      </c>
    </row>
    <row r="156" spans="1:14" s="127" customFormat="1" ht="45" customHeight="1" hidden="1">
      <c r="A156" s="169" t="s">
        <v>597</v>
      </c>
      <c r="B156" s="163" t="s">
        <v>434</v>
      </c>
      <c r="C156" s="129" t="s">
        <v>598</v>
      </c>
      <c r="D156" s="13"/>
      <c r="E156" s="13"/>
      <c r="F156" s="13"/>
      <c r="G156" s="9"/>
      <c r="H156" s="13"/>
      <c r="I156" s="13"/>
      <c r="J156" s="13"/>
      <c r="K156" s="13"/>
      <c r="L156" s="13"/>
      <c r="M156" s="84"/>
      <c r="N156" s="97">
        <f t="shared" si="32"/>
        <v>0</v>
      </c>
    </row>
    <row r="157" spans="1:14" s="128" customFormat="1" ht="17.25" customHeight="1">
      <c r="A157" s="169" t="s">
        <v>541</v>
      </c>
      <c r="B157" s="157" t="s">
        <v>427</v>
      </c>
      <c r="C157" s="158" t="s">
        <v>428</v>
      </c>
      <c r="D157" s="9">
        <f aca="true" t="shared" si="46" ref="D157:M157">D158</f>
        <v>0</v>
      </c>
      <c r="E157" s="9">
        <f t="shared" si="46"/>
        <v>0</v>
      </c>
      <c r="F157" s="9">
        <f t="shared" si="46"/>
        <v>0</v>
      </c>
      <c r="G157" s="9">
        <f t="shared" si="46"/>
        <v>-50</v>
      </c>
      <c r="H157" s="9">
        <f t="shared" si="46"/>
        <v>0</v>
      </c>
      <c r="I157" s="9">
        <f t="shared" si="46"/>
        <v>0</v>
      </c>
      <c r="J157" s="9">
        <f t="shared" si="46"/>
        <v>0</v>
      </c>
      <c r="K157" s="9">
        <f t="shared" si="46"/>
        <v>-50</v>
      </c>
      <c r="L157" s="9">
        <f t="shared" si="46"/>
        <v>-50</v>
      </c>
      <c r="M157" s="91">
        <f t="shared" si="46"/>
        <v>0</v>
      </c>
      <c r="N157" s="97">
        <f t="shared" si="32"/>
        <v>-50</v>
      </c>
    </row>
    <row r="158" spans="1:14" s="132" customFormat="1" ht="15" customHeight="1">
      <c r="A158" s="169" t="s">
        <v>31</v>
      </c>
      <c r="B158" s="157">
        <v>110000</v>
      </c>
      <c r="C158" s="158" t="s">
        <v>429</v>
      </c>
      <c r="D158" s="170">
        <f aca="true" t="shared" si="47" ref="D158:M158">D159+D160+D161+D162+D163</f>
        <v>0</v>
      </c>
      <c r="E158" s="170">
        <f t="shared" si="47"/>
        <v>0</v>
      </c>
      <c r="F158" s="170">
        <f t="shared" si="47"/>
        <v>0</v>
      </c>
      <c r="G158" s="170">
        <f t="shared" si="47"/>
        <v>-50</v>
      </c>
      <c r="H158" s="170">
        <f t="shared" si="47"/>
        <v>0</v>
      </c>
      <c r="I158" s="170">
        <f t="shared" si="47"/>
        <v>0</v>
      </c>
      <c r="J158" s="170">
        <f t="shared" si="47"/>
        <v>0</v>
      </c>
      <c r="K158" s="170">
        <f t="shared" si="47"/>
        <v>-50</v>
      </c>
      <c r="L158" s="170">
        <f t="shared" si="47"/>
        <v>-50</v>
      </c>
      <c r="M158" s="171">
        <f t="shared" si="47"/>
        <v>0</v>
      </c>
      <c r="N158" s="97">
        <f t="shared" si="32"/>
        <v>-50</v>
      </c>
    </row>
    <row r="159" spans="1:14" s="127" customFormat="1" ht="18" customHeight="1" hidden="1">
      <c r="A159" s="169" t="s">
        <v>32</v>
      </c>
      <c r="B159" s="163">
        <v>110201</v>
      </c>
      <c r="C159" s="50" t="s">
        <v>302</v>
      </c>
      <c r="D159" s="46"/>
      <c r="E159" s="13"/>
      <c r="F159" s="13"/>
      <c r="G159" s="9">
        <f>H159+K159</f>
        <v>0</v>
      </c>
      <c r="H159" s="13"/>
      <c r="I159" s="13"/>
      <c r="J159" s="13"/>
      <c r="K159" s="13"/>
      <c r="L159" s="13"/>
      <c r="M159" s="84"/>
      <c r="N159" s="97">
        <f t="shared" si="32"/>
        <v>0</v>
      </c>
    </row>
    <row r="160" spans="1:14" s="127" customFormat="1" ht="21" customHeight="1" hidden="1">
      <c r="A160" s="169" t="s">
        <v>33</v>
      </c>
      <c r="B160" s="163">
        <v>110202</v>
      </c>
      <c r="C160" s="50" t="s">
        <v>303</v>
      </c>
      <c r="D160" s="46"/>
      <c r="E160" s="13"/>
      <c r="F160" s="211"/>
      <c r="G160" s="9">
        <f>H160+K160</f>
        <v>0</v>
      </c>
      <c r="H160" s="13"/>
      <c r="I160" s="13"/>
      <c r="J160" s="13"/>
      <c r="K160" s="13"/>
      <c r="L160" s="13"/>
      <c r="M160" s="84"/>
      <c r="N160" s="97">
        <f t="shared" si="32"/>
        <v>0</v>
      </c>
    </row>
    <row r="161" spans="1:14" s="127" customFormat="1" ht="37.5" customHeight="1">
      <c r="A161" s="169" t="s">
        <v>34</v>
      </c>
      <c r="B161" s="163">
        <v>110204</v>
      </c>
      <c r="C161" s="50" t="s">
        <v>304</v>
      </c>
      <c r="D161" s="46"/>
      <c r="E161" s="13"/>
      <c r="F161" s="13"/>
      <c r="G161" s="9">
        <f>H161+K161</f>
        <v>-50</v>
      </c>
      <c r="H161" s="13"/>
      <c r="I161" s="13"/>
      <c r="J161" s="13"/>
      <c r="K161" s="13">
        <v>-50</v>
      </c>
      <c r="L161" s="13">
        <v>-50</v>
      </c>
      <c r="M161" s="84"/>
      <c r="N161" s="97">
        <f t="shared" si="32"/>
        <v>-50</v>
      </c>
    </row>
    <row r="162" spans="1:14" s="127" customFormat="1" ht="18.75" customHeight="1" hidden="1">
      <c r="A162" s="169" t="s">
        <v>35</v>
      </c>
      <c r="B162" s="163">
        <v>110205</v>
      </c>
      <c r="C162" s="50" t="s">
        <v>305</v>
      </c>
      <c r="D162" s="46"/>
      <c r="E162" s="13"/>
      <c r="F162" s="13"/>
      <c r="G162" s="9">
        <f>H162+K162</f>
        <v>0</v>
      </c>
      <c r="H162" s="13"/>
      <c r="I162" s="13"/>
      <c r="J162" s="13"/>
      <c r="K162" s="13"/>
      <c r="L162" s="13"/>
      <c r="M162" s="84"/>
      <c r="N162" s="97">
        <f t="shared" si="32"/>
        <v>0</v>
      </c>
    </row>
    <row r="163" spans="1:14" s="128" customFormat="1" ht="30" customHeight="1" hidden="1">
      <c r="A163" s="169" t="s">
        <v>36</v>
      </c>
      <c r="B163" s="157">
        <v>110502</v>
      </c>
      <c r="C163" s="158" t="s">
        <v>306</v>
      </c>
      <c r="D163" s="170">
        <f aca="true" t="shared" si="48" ref="D163:M163">D165</f>
        <v>0</v>
      </c>
      <c r="E163" s="170">
        <f t="shared" si="48"/>
        <v>0</v>
      </c>
      <c r="F163" s="170">
        <f t="shared" si="48"/>
        <v>0</v>
      </c>
      <c r="G163" s="170">
        <f t="shared" si="48"/>
        <v>0</v>
      </c>
      <c r="H163" s="170">
        <f t="shared" si="48"/>
        <v>0</v>
      </c>
      <c r="I163" s="170">
        <f t="shared" si="48"/>
        <v>0</v>
      </c>
      <c r="J163" s="170">
        <f t="shared" si="48"/>
        <v>0</v>
      </c>
      <c r="K163" s="170">
        <f t="shared" si="48"/>
        <v>0</v>
      </c>
      <c r="L163" s="170">
        <f t="shared" si="48"/>
        <v>0</v>
      </c>
      <c r="M163" s="171">
        <f t="shared" si="48"/>
        <v>0</v>
      </c>
      <c r="N163" s="97">
        <f t="shared" si="32"/>
        <v>0</v>
      </c>
    </row>
    <row r="164" spans="1:14" s="127" customFormat="1" ht="13.5" customHeight="1" hidden="1">
      <c r="A164" s="169"/>
      <c r="B164" s="163"/>
      <c r="C164" s="50" t="s">
        <v>80</v>
      </c>
      <c r="D164" s="46"/>
      <c r="E164" s="13"/>
      <c r="F164" s="13"/>
      <c r="G164" s="9">
        <f>H164+K164</f>
        <v>0</v>
      </c>
      <c r="H164" s="13"/>
      <c r="I164" s="13"/>
      <c r="J164" s="13"/>
      <c r="K164" s="13">
        <f>L164</f>
        <v>0</v>
      </c>
      <c r="L164" s="13">
        <f>M164</f>
        <v>0</v>
      </c>
      <c r="M164" s="84"/>
      <c r="N164" s="97">
        <f t="shared" si="32"/>
        <v>0</v>
      </c>
    </row>
    <row r="165" spans="1:14" s="127" customFormat="1" ht="35.25" customHeight="1" hidden="1">
      <c r="A165" s="169" t="s">
        <v>37</v>
      </c>
      <c r="B165" s="163"/>
      <c r="C165" s="50" t="s">
        <v>401</v>
      </c>
      <c r="D165" s="46"/>
      <c r="E165" s="13"/>
      <c r="F165" s="13"/>
      <c r="G165" s="9">
        <f>H165+K165</f>
        <v>0</v>
      </c>
      <c r="H165" s="13"/>
      <c r="I165" s="13"/>
      <c r="J165" s="13"/>
      <c r="K165" s="13">
        <f>L165</f>
        <v>0</v>
      </c>
      <c r="L165" s="13">
        <f>M165</f>
        <v>0</v>
      </c>
      <c r="M165" s="84"/>
      <c r="N165" s="97">
        <f t="shared" si="32"/>
        <v>0</v>
      </c>
    </row>
    <row r="166" spans="1:14" s="128" customFormat="1" ht="20.25" customHeight="1" hidden="1">
      <c r="A166" s="169" t="s">
        <v>38</v>
      </c>
      <c r="B166" s="157" t="s">
        <v>430</v>
      </c>
      <c r="C166" s="158" t="s">
        <v>431</v>
      </c>
      <c r="D166" s="170">
        <f aca="true" t="shared" si="49" ref="D166:M167">D167</f>
        <v>0</v>
      </c>
      <c r="E166" s="170">
        <f t="shared" si="49"/>
        <v>0</v>
      </c>
      <c r="F166" s="170">
        <f t="shared" si="49"/>
        <v>0</v>
      </c>
      <c r="G166" s="170">
        <f t="shared" si="49"/>
        <v>0</v>
      </c>
      <c r="H166" s="170">
        <f t="shared" si="49"/>
        <v>0</v>
      </c>
      <c r="I166" s="170">
        <f t="shared" si="49"/>
        <v>0</v>
      </c>
      <c r="J166" s="170">
        <f t="shared" si="49"/>
        <v>0</v>
      </c>
      <c r="K166" s="170">
        <f t="shared" si="49"/>
        <v>0</v>
      </c>
      <c r="L166" s="170">
        <f t="shared" si="49"/>
        <v>0</v>
      </c>
      <c r="M166" s="171">
        <f t="shared" si="49"/>
        <v>0</v>
      </c>
      <c r="N166" s="97">
        <f aca="true" t="shared" si="50" ref="N166:N186">D166+G166</f>
        <v>0</v>
      </c>
    </row>
    <row r="167" spans="1:14" s="128" customFormat="1" ht="31.5" customHeight="1" hidden="1">
      <c r="A167" s="169" t="s">
        <v>39</v>
      </c>
      <c r="B167" s="157">
        <v>160000</v>
      </c>
      <c r="C167" s="158" t="s">
        <v>40</v>
      </c>
      <c r="D167" s="170">
        <f t="shared" si="49"/>
        <v>0</v>
      </c>
      <c r="E167" s="170">
        <f t="shared" si="49"/>
        <v>0</v>
      </c>
      <c r="F167" s="170">
        <f t="shared" si="49"/>
        <v>0</v>
      </c>
      <c r="G167" s="170">
        <f t="shared" si="49"/>
        <v>0</v>
      </c>
      <c r="H167" s="170">
        <f t="shared" si="49"/>
        <v>0</v>
      </c>
      <c r="I167" s="170">
        <f t="shared" si="49"/>
        <v>0</v>
      </c>
      <c r="J167" s="170">
        <f t="shared" si="49"/>
        <v>0</v>
      </c>
      <c r="K167" s="170">
        <f t="shared" si="49"/>
        <v>0</v>
      </c>
      <c r="L167" s="170">
        <f t="shared" si="49"/>
        <v>0</v>
      </c>
      <c r="M167" s="171">
        <f t="shared" si="49"/>
        <v>0</v>
      </c>
      <c r="N167" s="97">
        <f t="shared" si="50"/>
        <v>0</v>
      </c>
    </row>
    <row r="168" spans="1:14" s="127" customFormat="1" ht="36.75" customHeight="1" hidden="1">
      <c r="A168" s="169" t="s">
        <v>41</v>
      </c>
      <c r="B168" s="163">
        <v>160903</v>
      </c>
      <c r="C168" s="50" t="s">
        <v>317</v>
      </c>
      <c r="D168" s="46"/>
      <c r="E168" s="13"/>
      <c r="F168" s="13"/>
      <c r="G168" s="9">
        <f>H168+K168</f>
        <v>0</v>
      </c>
      <c r="H168" s="13"/>
      <c r="I168" s="13"/>
      <c r="J168" s="13"/>
      <c r="K168" s="13"/>
      <c r="L168" s="13"/>
      <c r="M168" s="84"/>
      <c r="N168" s="97">
        <f t="shared" si="50"/>
        <v>0</v>
      </c>
    </row>
    <row r="169" spans="1:14" s="128" customFormat="1" ht="19.5" customHeight="1">
      <c r="A169" s="169" t="s">
        <v>42</v>
      </c>
      <c r="B169" s="157" t="s">
        <v>435</v>
      </c>
      <c r="C169" s="158" t="s">
        <v>433</v>
      </c>
      <c r="D169" s="170">
        <f>D170</f>
        <v>0</v>
      </c>
      <c r="E169" s="170">
        <f aca="true" t="shared" si="51" ref="E169:M169">E170</f>
        <v>0</v>
      </c>
      <c r="F169" s="170">
        <f t="shared" si="51"/>
        <v>0</v>
      </c>
      <c r="G169" s="9">
        <f aca="true" t="shared" si="52" ref="G169:G182">H169+K169</f>
        <v>50</v>
      </c>
      <c r="H169" s="170">
        <f t="shared" si="51"/>
        <v>0</v>
      </c>
      <c r="I169" s="170">
        <f t="shared" si="51"/>
        <v>0</v>
      </c>
      <c r="J169" s="170">
        <f t="shared" si="51"/>
        <v>0</v>
      </c>
      <c r="K169" s="170">
        <f t="shared" si="51"/>
        <v>50</v>
      </c>
      <c r="L169" s="170">
        <f t="shared" si="51"/>
        <v>50</v>
      </c>
      <c r="M169" s="171">
        <f t="shared" si="51"/>
        <v>0</v>
      </c>
      <c r="N169" s="182">
        <f>N170</f>
        <v>50</v>
      </c>
    </row>
    <row r="170" spans="1:14" s="128" customFormat="1" ht="20.25" customHeight="1">
      <c r="A170" s="169" t="s">
        <v>43</v>
      </c>
      <c r="B170" s="157">
        <v>250000</v>
      </c>
      <c r="C170" s="158" t="s">
        <v>355</v>
      </c>
      <c r="D170" s="170">
        <f>D182+D185</f>
        <v>0</v>
      </c>
      <c r="E170" s="170">
        <f aca="true" t="shared" si="53" ref="E170:M170">E177+E178+E181+E182</f>
        <v>0</v>
      </c>
      <c r="F170" s="170">
        <f t="shared" si="53"/>
        <v>0</v>
      </c>
      <c r="G170" s="9">
        <f t="shared" si="52"/>
        <v>50</v>
      </c>
      <c r="H170" s="170">
        <f t="shared" si="53"/>
        <v>0</v>
      </c>
      <c r="I170" s="170">
        <f t="shared" si="53"/>
        <v>0</v>
      </c>
      <c r="J170" s="170">
        <f t="shared" si="53"/>
        <v>0</v>
      </c>
      <c r="K170" s="170">
        <f t="shared" si="53"/>
        <v>50</v>
      </c>
      <c r="L170" s="170">
        <f t="shared" si="53"/>
        <v>50</v>
      </c>
      <c r="M170" s="171">
        <f t="shared" si="53"/>
        <v>0</v>
      </c>
      <c r="N170" s="182">
        <f>N182+N185</f>
        <v>50</v>
      </c>
    </row>
    <row r="171" spans="1:14" s="128" customFormat="1" ht="20.25" customHeight="1" hidden="1">
      <c r="A171" s="169"/>
      <c r="B171" s="157"/>
      <c r="C171" s="158"/>
      <c r="D171" s="170"/>
      <c r="E171" s="170"/>
      <c r="F171" s="170"/>
      <c r="G171" s="9"/>
      <c r="H171" s="170"/>
      <c r="I171" s="170"/>
      <c r="J171" s="170"/>
      <c r="K171" s="170"/>
      <c r="L171" s="170"/>
      <c r="M171" s="171"/>
      <c r="N171" s="182"/>
    </row>
    <row r="172" spans="1:14" s="128" customFormat="1" ht="20.25" customHeight="1" hidden="1">
      <c r="A172" s="169"/>
      <c r="B172" s="157"/>
      <c r="C172" s="158"/>
      <c r="D172" s="170"/>
      <c r="E172" s="170"/>
      <c r="F172" s="170"/>
      <c r="G172" s="9"/>
      <c r="H172" s="170"/>
      <c r="I172" s="170"/>
      <c r="J172" s="170"/>
      <c r="K172" s="170"/>
      <c r="L172" s="170"/>
      <c r="M172" s="171"/>
      <c r="N172" s="182"/>
    </row>
    <row r="173" spans="1:14" s="127" customFormat="1" ht="62.25" customHeight="1" hidden="1">
      <c r="A173" s="169" t="s">
        <v>44</v>
      </c>
      <c r="B173" s="163">
        <v>250311</v>
      </c>
      <c r="C173" s="50" t="s">
        <v>45</v>
      </c>
      <c r="D173" s="46"/>
      <c r="E173" s="13"/>
      <c r="F173" s="13"/>
      <c r="G173" s="9">
        <f t="shared" si="52"/>
        <v>0</v>
      </c>
      <c r="H173" s="13"/>
      <c r="I173" s="13"/>
      <c r="J173" s="13"/>
      <c r="K173" s="13"/>
      <c r="L173" s="13"/>
      <c r="M173" s="84"/>
      <c r="N173" s="97">
        <f t="shared" si="50"/>
        <v>0</v>
      </c>
    </row>
    <row r="174" spans="1:14" s="127" customFormat="1" ht="54" customHeight="1" hidden="1">
      <c r="A174" s="169" t="s">
        <v>46</v>
      </c>
      <c r="B174" s="163">
        <v>250313</v>
      </c>
      <c r="C174" s="50" t="s">
        <v>48</v>
      </c>
      <c r="D174" s="46"/>
      <c r="E174" s="13"/>
      <c r="F174" s="13"/>
      <c r="G174" s="9">
        <f t="shared" si="52"/>
        <v>0</v>
      </c>
      <c r="H174" s="13"/>
      <c r="I174" s="13"/>
      <c r="J174" s="13"/>
      <c r="K174" s="13"/>
      <c r="L174" s="13"/>
      <c r="M174" s="84"/>
      <c r="N174" s="97">
        <f t="shared" si="50"/>
        <v>0</v>
      </c>
    </row>
    <row r="175" spans="1:14" s="127" customFormat="1" ht="19.5" customHeight="1" hidden="1">
      <c r="A175" s="169"/>
      <c r="B175" s="163"/>
      <c r="C175" s="50" t="s">
        <v>488</v>
      </c>
      <c r="D175" s="46"/>
      <c r="E175" s="13"/>
      <c r="F175" s="13"/>
      <c r="G175" s="9">
        <f t="shared" si="52"/>
        <v>0</v>
      </c>
      <c r="H175" s="13"/>
      <c r="I175" s="13"/>
      <c r="J175" s="13"/>
      <c r="K175" s="13"/>
      <c r="L175" s="13"/>
      <c r="M175" s="84"/>
      <c r="N175" s="97">
        <f t="shared" si="50"/>
        <v>0</v>
      </c>
    </row>
    <row r="176" spans="1:14" s="127" customFormat="1" ht="53.25" customHeight="1" hidden="1">
      <c r="A176" s="169" t="s">
        <v>49</v>
      </c>
      <c r="B176" s="163" t="s">
        <v>348</v>
      </c>
      <c r="C176" s="50" t="s">
        <v>50</v>
      </c>
      <c r="D176" s="46"/>
      <c r="E176" s="13"/>
      <c r="F176" s="13"/>
      <c r="G176" s="9">
        <f t="shared" si="52"/>
        <v>0</v>
      </c>
      <c r="H176" s="13"/>
      <c r="I176" s="13"/>
      <c r="J176" s="13"/>
      <c r="K176" s="13"/>
      <c r="L176" s="13"/>
      <c r="M176" s="84"/>
      <c r="N176" s="97">
        <f t="shared" si="50"/>
        <v>0</v>
      </c>
    </row>
    <row r="177" spans="1:14" s="127" customFormat="1" ht="29.25" customHeight="1" hidden="1">
      <c r="A177" s="169" t="s">
        <v>599</v>
      </c>
      <c r="B177" s="163" t="s">
        <v>261</v>
      </c>
      <c r="C177" s="50" t="s">
        <v>262</v>
      </c>
      <c r="D177" s="13"/>
      <c r="E177" s="13"/>
      <c r="F177" s="13"/>
      <c r="G177" s="9">
        <f t="shared" si="52"/>
        <v>0</v>
      </c>
      <c r="H177" s="13"/>
      <c r="I177" s="13"/>
      <c r="J177" s="13"/>
      <c r="K177" s="13"/>
      <c r="L177" s="13"/>
      <c r="M177" s="84"/>
      <c r="N177" s="97">
        <f t="shared" si="50"/>
        <v>0</v>
      </c>
    </row>
    <row r="178" spans="1:14" s="127" customFormat="1" ht="33.75" customHeight="1" hidden="1">
      <c r="A178" s="169" t="s">
        <v>600</v>
      </c>
      <c r="B178" s="163" t="s">
        <v>267</v>
      </c>
      <c r="C178" s="50" t="s">
        <v>265</v>
      </c>
      <c r="D178" s="13"/>
      <c r="E178" s="13"/>
      <c r="F178" s="13"/>
      <c r="G178" s="9">
        <f t="shared" si="52"/>
        <v>0</v>
      </c>
      <c r="H178" s="13"/>
      <c r="I178" s="13"/>
      <c r="J178" s="13"/>
      <c r="K178" s="13"/>
      <c r="L178" s="13"/>
      <c r="M178" s="84"/>
      <c r="N178" s="97">
        <f t="shared" si="50"/>
        <v>0</v>
      </c>
    </row>
    <row r="179" spans="1:14" s="127" customFormat="1" ht="17.25" customHeight="1" hidden="1">
      <c r="A179" s="169"/>
      <c r="B179" s="163"/>
      <c r="C179" s="50" t="s">
        <v>347</v>
      </c>
      <c r="D179" s="13"/>
      <c r="E179" s="13"/>
      <c r="F179" s="13"/>
      <c r="G179" s="9">
        <f t="shared" si="52"/>
        <v>0</v>
      </c>
      <c r="H179" s="13"/>
      <c r="I179" s="13"/>
      <c r="J179" s="13"/>
      <c r="K179" s="13"/>
      <c r="L179" s="13"/>
      <c r="M179" s="84"/>
      <c r="N179" s="97">
        <f t="shared" si="50"/>
        <v>0</v>
      </c>
    </row>
    <row r="180" spans="1:14" s="127" customFormat="1" ht="42.75" customHeight="1" hidden="1">
      <c r="A180" s="169" t="s">
        <v>601</v>
      </c>
      <c r="B180" s="50">
        <v>250353</v>
      </c>
      <c r="C180" s="50" t="s">
        <v>272</v>
      </c>
      <c r="D180" s="13"/>
      <c r="E180" s="13"/>
      <c r="F180" s="13"/>
      <c r="G180" s="9">
        <f t="shared" si="52"/>
        <v>0</v>
      </c>
      <c r="H180" s="14"/>
      <c r="I180" s="14"/>
      <c r="J180" s="14"/>
      <c r="K180" s="14"/>
      <c r="L180" s="14"/>
      <c r="M180" s="84"/>
      <c r="N180" s="97">
        <f t="shared" si="50"/>
        <v>0</v>
      </c>
    </row>
    <row r="181" spans="1:14" s="127" customFormat="1" ht="54.75" customHeight="1" hidden="1">
      <c r="A181" s="169" t="s">
        <v>51</v>
      </c>
      <c r="B181" s="50">
        <v>250354</v>
      </c>
      <c r="C181" s="27" t="s">
        <v>474</v>
      </c>
      <c r="D181" s="13"/>
      <c r="E181" s="13"/>
      <c r="F181" s="13"/>
      <c r="G181" s="9">
        <f t="shared" si="52"/>
        <v>0</v>
      </c>
      <c r="H181" s="14"/>
      <c r="I181" s="14"/>
      <c r="J181" s="14"/>
      <c r="K181" s="17"/>
      <c r="L181" s="17"/>
      <c r="M181" s="84"/>
      <c r="N181" s="97">
        <f t="shared" si="50"/>
        <v>0</v>
      </c>
    </row>
    <row r="182" spans="1:14" s="127" customFormat="1" ht="19.5" customHeight="1">
      <c r="A182" s="169" t="s">
        <v>107</v>
      </c>
      <c r="B182" s="50">
        <v>250380</v>
      </c>
      <c r="C182" s="50" t="s">
        <v>63</v>
      </c>
      <c r="D182" s="13"/>
      <c r="E182" s="13"/>
      <c r="F182" s="13"/>
      <c r="G182" s="9">
        <f t="shared" si="52"/>
        <v>50</v>
      </c>
      <c r="H182" s="14"/>
      <c r="I182" s="14"/>
      <c r="J182" s="14"/>
      <c r="K182" s="153">
        <v>50</v>
      </c>
      <c r="L182" s="14">
        <v>50</v>
      </c>
      <c r="M182" s="84"/>
      <c r="N182" s="97">
        <f t="shared" si="50"/>
        <v>50</v>
      </c>
    </row>
    <row r="183" spans="1:14" s="127" customFormat="1" ht="20.25" customHeight="1" hidden="1">
      <c r="A183" s="156" t="s">
        <v>42</v>
      </c>
      <c r="B183" s="157" t="s">
        <v>435</v>
      </c>
      <c r="C183" s="158" t="s">
        <v>324</v>
      </c>
      <c r="D183" s="170">
        <f aca="true" t="shared" si="54" ref="D183:M183">D184</f>
        <v>0</v>
      </c>
      <c r="E183" s="170">
        <f t="shared" si="54"/>
        <v>0</v>
      </c>
      <c r="F183" s="170">
        <f t="shared" si="54"/>
        <v>0</v>
      </c>
      <c r="G183" s="170">
        <f t="shared" si="54"/>
        <v>0</v>
      </c>
      <c r="H183" s="170">
        <f t="shared" si="54"/>
        <v>0</v>
      </c>
      <c r="I183" s="170">
        <f t="shared" si="54"/>
        <v>0</v>
      </c>
      <c r="J183" s="170">
        <f t="shared" si="54"/>
        <v>0</v>
      </c>
      <c r="K183" s="170">
        <f t="shared" si="54"/>
        <v>0</v>
      </c>
      <c r="L183" s="170">
        <f t="shared" si="54"/>
        <v>0</v>
      </c>
      <c r="M183" s="171">
        <f t="shared" si="54"/>
        <v>0</v>
      </c>
      <c r="N183" s="97">
        <f t="shared" si="50"/>
        <v>0</v>
      </c>
    </row>
    <row r="184" spans="1:14" s="127" customFormat="1" ht="29.25" customHeight="1" hidden="1">
      <c r="A184" s="156" t="s">
        <v>52</v>
      </c>
      <c r="B184" s="163">
        <v>250102</v>
      </c>
      <c r="C184" s="50" t="s">
        <v>324</v>
      </c>
      <c r="D184" s="14"/>
      <c r="E184" s="13"/>
      <c r="F184" s="13"/>
      <c r="G184" s="9">
        <f>H184+K184</f>
        <v>0</v>
      </c>
      <c r="H184" s="13"/>
      <c r="I184" s="13"/>
      <c r="J184" s="13"/>
      <c r="K184" s="13"/>
      <c r="L184" s="13"/>
      <c r="M184" s="84"/>
      <c r="N184" s="97">
        <f t="shared" si="50"/>
        <v>0</v>
      </c>
    </row>
    <row r="185" spans="1:14" s="127" customFormat="1" ht="29.25" customHeight="1" hidden="1">
      <c r="A185" s="156" t="s">
        <v>406</v>
      </c>
      <c r="B185" s="163" t="s">
        <v>404</v>
      </c>
      <c r="C185" s="195" t="s">
        <v>405</v>
      </c>
      <c r="D185" s="143"/>
      <c r="E185" s="155"/>
      <c r="F185" s="155"/>
      <c r="G185" s="196">
        <f>H185+K185</f>
        <v>0</v>
      </c>
      <c r="H185" s="155"/>
      <c r="I185" s="155"/>
      <c r="J185" s="155"/>
      <c r="K185" s="155"/>
      <c r="L185" s="155"/>
      <c r="M185" s="208"/>
      <c r="N185" s="97">
        <f t="shared" si="50"/>
        <v>0</v>
      </c>
    </row>
    <row r="186" spans="1:14" s="123" customFormat="1" ht="14.25" customHeight="1" thickBot="1">
      <c r="A186" s="178"/>
      <c r="B186" s="179"/>
      <c r="C186" s="180" t="s">
        <v>531</v>
      </c>
      <c r="D186" s="181">
        <f>D31+D73+D106+D157+D166+D169+D183+D16</f>
        <v>-957.096</v>
      </c>
      <c r="E186" s="181">
        <f aca="true" t="shared" si="55" ref="E186:M186">E31+E73+E106+E157+E166+E169+E183+E16</f>
        <v>0</v>
      </c>
      <c r="F186" s="181">
        <f t="shared" si="55"/>
        <v>0</v>
      </c>
      <c r="G186" s="181">
        <f t="shared" si="55"/>
        <v>100</v>
      </c>
      <c r="H186" s="181">
        <f t="shared" si="55"/>
        <v>0</v>
      </c>
      <c r="I186" s="181">
        <f t="shared" si="55"/>
        <v>0</v>
      </c>
      <c r="J186" s="181">
        <f t="shared" si="55"/>
        <v>0</v>
      </c>
      <c r="K186" s="181">
        <f t="shared" si="55"/>
        <v>100</v>
      </c>
      <c r="L186" s="181">
        <f t="shared" si="55"/>
        <v>100</v>
      </c>
      <c r="M186" s="209">
        <f t="shared" si="55"/>
        <v>0</v>
      </c>
      <c r="N186" s="210">
        <f t="shared" si="50"/>
        <v>-857.096</v>
      </c>
    </row>
    <row r="187" ht="12.75">
      <c r="A187" s="105"/>
    </row>
    <row r="188" spans="1:14" ht="15.75">
      <c r="A188" s="340" t="s">
        <v>263</v>
      </c>
      <c r="B188" s="340"/>
      <c r="C188" s="340"/>
      <c r="D188" s="340"/>
      <c r="E188" s="340"/>
      <c r="F188" s="2"/>
      <c r="G188" s="2"/>
      <c r="H188" s="2"/>
      <c r="I188" s="2"/>
      <c r="J188" s="2"/>
      <c r="K188" s="2"/>
      <c r="L188" s="341" t="s">
        <v>115</v>
      </c>
      <c r="M188" s="341"/>
      <c r="N188" s="341"/>
    </row>
    <row r="189" ht="12.75">
      <c r="A189" s="105"/>
    </row>
    <row r="190" ht="12.75">
      <c r="A190" s="105"/>
    </row>
    <row r="191" ht="12.75">
      <c r="A191" s="105"/>
    </row>
    <row r="192" ht="12.75">
      <c r="A192" s="105"/>
    </row>
    <row r="193" spans="1:14" ht="27" customHeight="1">
      <c r="A193" s="318" t="s">
        <v>610</v>
      </c>
      <c r="B193" s="318"/>
      <c r="C193" s="318"/>
      <c r="D193" s="318"/>
      <c r="E193" s="318"/>
      <c r="F193" s="318"/>
      <c r="G193" s="318"/>
      <c r="H193" s="318"/>
      <c r="I193" s="318"/>
      <c r="J193" s="318"/>
      <c r="K193" s="318"/>
      <c r="L193" s="318"/>
      <c r="M193" s="318"/>
      <c r="N193" s="318"/>
    </row>
    <row r="194" spans="1:14" ht="12.75">
      <c r="A194" s="133"/>
      <c r="B194" s="134"/>
      <c r="C194" s="135"/>
      <c r="D194" s="136"/>
      <c r="E194" s="136"/>
      <c r="F194" s="136"/>
      <c r="G194" s="136"/>
      <c r="H194" s="136"/>
      <c r="I194" s="136"/>
      <c r="J194" s="136"/>
      <c r="K194" s="136"/>
      <c r="L194" s="136"/>
      <c r="M194" s="136"/>
      <c r="N194" s="136"/>
    </row>
    <row r="195" spans="1:14" ht="18">
      <c r="A195" s="318" t="s">
        <v>611</v>
      </c>
      <c r="B195" s="318"/>
      <c r="C195" s="318"/>
      <c r="D195" s="318"/>
      <c r="E195" s="318"/>
      <c r="F195" s="318"/>
      <c r="G195" s="318"/>
      <c r="H195" s="318"/>
      <c r="I195" s="318"/>
      <c r="J195" s="318"/>
      <c r="K195" s="318"/>
      <c r="L195" s="318"/>
      <c r="M195" s="318"/>
      <c r="N195" s="318"/>
    </row>
    <row r="196" spans="1:14" ht="15">
      <c r="A196" s="324" t="s">
        <v>495</v>
      </c>
      <c r="B196" s="324"/>
      <c r="C196" s="324"/>
      <c r="D196" s="324"/>
      <c r="E196" s="324"/>
      <c r="F196" s="324"/>
      <c r="G196" s="324"/>
      <c r="H196" s="324"/>
      <c r="I196" s="324"/>
      <c r="J196" s="324"/>
      <c r="K196" s="324"/>
      <c r="L196" s="324"/>
      <c r="M196" s="324"/>
      <c r="N196" s="324"/>
    </row>
    <row r="197" spans="1:14" ht="12.75">
      <c r="A197" s="133"/>
      <c r="B197" s="134"/>
      <c r="C197" s="135"/>
      <c r="D197" s="136"/>
      <c r="E197" s="136"/>
      <c r="F197" s="136"/>
      <c r="G197" s="136"/>
      <c r="H197" s="136"/>
      <c r="I197" s="136"/>
      <c r="J197" s="136"/>
      <c r="K197" s="136"/>
      <c r="L197" s="136"/>
      <c r="M197" s="136"/>
      <c r="N197" s="136"/>
    </row>
    <row r="198" spans="1:14" ht="18">
      <c r="A198" s="318" t="s">
        <v>612</v>
      </c>
      <c r="B198" s="318"/>
      <c r="C198" s="318"/>
      <c r="D198" s="318"/>
      <c r="E198" s="318"/>
      <c r="F198" s="318"/>
      <c r="G198" s="318"/>
      <c r="H198" s="318"/>
      <c r="I198" s="318"/>
      <c r="J198" s="318"/>
      <c r="K198" s="318"/>
      <c r="L198" s="318"/>
      <c r="M198" s="318"/>
      <c r="N198" s="318"/>
    </row>
    <row r="199" ht="12.75">
      <c r="A199" s="137"/>
    </row>
    <row r="200" ht="12.75">
      <c r="A200" s="137"/>
    </row>
    <row r="201" ht="12.75">
      <c r="A201" s="137"/>
    </row>
    <row r="202" spans="1:14" ht="12.75">
      <c r="A202" s="137"/>
      <c r="D202" s="138">
        <f>D186-3!C187</f>
        <v>0</v>
      </c>
      <c r="E202" s="138">
        <f>E186-3!D187</f>
        <v>0</v>
      </c>
      <c r="F202" s="138">
        <f>F186-3!E187</f>
        <v>0</v>
      </c>
      <c r="G202" s="138">
        <f>G186-3!F187</f>
        <v>0</v>
      </c>
      <c r="H202" s="138">
        <f>H186-3!G187</f>
        <v>0</v>
      </c>
      <c r="I202" s="138">
        <f>I186-3!H187</f>
        <v>0</v>
      </c>
      <c r="J202" s="138">
        <f>J186-3!I187</f>
        <v>0</v>
      </c>
      <c r="K202" s="138">
        <f>K186-3!J187</f>
        <v>0</v>
      </c>
      <c r="L202" s="138">
        <f>L186-3!K187</f>
        <v>0</v>
      </c>
      <c r="M202" s="138">
        <f>M186-3!L187</f>
        <v>0</v>
      </c>
      <c r="N202" s="138">
        <f>N186-3!M187</f>
        <v>0</v>
      </c>
    </row>
    <row r="203" ht="12.75">
      <c r="A203" s="137"/>
    </row>
    <row r="204" ht="12.75">
      <c r="A204" s="137"/>
    </row>
  </sheetData>
  <sheetProtection/>
  <mergeCells count="30">
    <mergeCell ref="A9:A12"/>
    <mergeCell ref="B9:B12"/>
    <mergeCell ref="K2:N2"/>
    <mergeCell ref="K1:N1"/>
    <mergeCell ref="A7:N7"/>
    <mergeCell ref="K3:N3"/>
    <mergeCell ref="A6:N6"/>
    <mergeCell ref="C9:C12"/>
    <mergeCell ref="D9:F9"/>
    <mergeCell ref="G9:M9"/>
    <mergeCell ref="A198:N198"/>
    <mergeCell ref="A193:N193"/>
    <mergeCell ref="A195:N195"/>
    <mergeCell ref="N9:N12"/>
    <mergeCell ref="D10:D12"/>
    <mergeCell ref="E10:F10"/>
    <mergeCell ref="G10:G12"/>
    <mergeCell ref="H10:H12"/>
    <mergeCell ref="I10:J10"/>
    <mergeCell ref="K10:K12"/>
    <mergeCell ref="A188:E188"/>
    <mergeCell ref="L188:N188"/>
    <mergeCell ref="K4:N4"/>
    <mergeCell ref="A196:N196"/>
    <mergeCell ref="L10:M10"/>
    <mergeCell ref="E11:E12"/>
    <mergeCell ref="F11:F12"/>
    <mergeCell ref="I11:I12"/>
    <mergeCell ref="J11:J12"/>
    <mergeCell ref="L11:L12"/>
  </mergeCells>
  <printOptions/>
  <pageMargins left="0.35" right="0.17" top="0.17" bottom="0.2" header="0.17" footer="0.19"/>
  <pageSetup horizontalDpi="600" verticalDpi="600" orientation="landscape" paperSize="9" scale="60" r:id="rId1"/>
</worksheet>
</file>

<file path=xl/worksheets/sheet5.xml><?xml version="1.0" encoding="utf-8"?>
<worksheet xmlns="http://schemas.openxmlformats.org/spreadsheetml/2006/main" xmlns:r="http://schemas.openxmlformats.org/officeDocument/2006/relationships">
  <dimension ref="A1:AD51"/>
  <sheetViews>
    <sheetView tabSelected="1" view="pageBreakPreview" zoomScale="60" zoomScaleNormal="85" workbookViewId="0" topLeftCell="A28">
      <selection activeCell="AG51" sqref="AG51"/>
    </sheetView>
  </sheetViews>
  <sheetFormatPr defaultColWidth="9.140625" defaultRowHeight="12.75"/>
  <cols>
    <col min="1" max="1" width="6.00390625" style="214" customWidth="1"/>
    <col min="2" max="2" width="26.140625" style="214" customWidth="1"/>
    <col min="3" max="3" width="34.421875" style="214" hidden="1" customWidth="1"/>
    <col min="4" max="4" width="16.421875" style="214" hidden="1" customWidth="1"/>
    <col min="5" max="5" width="13.140625" style="214" hidden="1" customWidth="1"/>
    <col min="6" max="6" width="15.00390625" style="214" hidden="1" customWidth="1"/>
    <col min="7" max="7" width="16.421875" style="214" hidden="1" customWidth="1"/>
    <col min="8" max="19" width="9.140625" style="214" hidden="1" customWidth="1"/>
    <col min="20" max="20" width="21.7109375" style="214" hidden="1" customWidth="1"/>
    <col min="21" max="21" width="22.421875" style="214" hidden="1" customWidth="1"/>
    <col min="22" max="22" width="23.7109375" style="214" hidden="1" customWidth="1"/>
    <col min="23" max="23" width="9.140625" style="214" hidden="1" customWidth="1"/>
    <col min="24" max="24" width="39.7109375" style="214" customWidth="1"/>
    <col min="25" max="29" width="9.140625" style="214" hidden="1" customWidth="1"/>
    <col min="30" max="30" width="20.28125" style="214" customWidth="1"/>
    <col min="31" max="16384" width="9.140625" style="214" customWidth="1"/>
  </cols>
  <sheetData>
    <row r="1" spans="1:30" ht="19.5" customHeight="1">
      <c r="A1" s="213"/>
      <c r="K1" s="215"/>
      <c r="L1" s="215"/>
      <c r="M1" s="215"/>
      <c r="N1" s="215"/>
      <c r="O1" s="215"/>
      <c r="P1" s="216"/>
      <c r="Q1" s="216"/>
      <c r="R1" s="216"/>
      <c r="S1" s="216"/>
      <c r="T1" s="216"/>
      <c r="U1" s="216"/>
      <c r="V1" s="320" t="s">
        <v>142</v>
      </c>
      <c r="W1" s="320"/>
      <c r="X1" s="320"/>
      <c r="Y1" s="320"/>
      <c r="Z1" s="320"/>
      <c r="AA1" s="320"/>
      <c r="AB1" s="320"/>
      <c r="AC1" s="320"/>
      <c r="AD1" s="320"/>
    </row>
    <row r="2" spans="1:30" ht="15.75" customHeight="1">
      <c r="A2" s="213"/>
      <c r="K2" s="215"/>
      <c r="L2" s="215"/>
      <c r="M2" s="215"/>
      <c r="N2" s="215"/>
      <c r="O2" s="215"/>
      <c r="P2" s="216"/>
      <c r="Q2" s="216"/>
      <c r="R2" s="216"/>
      <c r="S2" s="216"/>
      <c r="T2" s="216"/>
      <c r="U2" s="216"/>
      <c r="V2" s="326" t="s">
        <v>602</v>
      </c>
      <c r="W2" s="326"/>
      <c r="X2" s="326"/>
      <c r="Y2" s="326"/>
      <c r="Z2" s="326"/>
      <c r="AA2" s="326"/>
      <c r="AB2" s="326"/>
      <c r="AC2" s="326"/>
      <c r="AD2" s="326"/>
    </row>
    <row r="3" spans="1:30" ht="15.75" customHeight="1">
      <c r="A3" s="213"/>
      <c r="P3" s="216"/>
      <c r="Q3" s="216"/>
      <c r="R3" s="216"/>
      <c r="S3" s="216"/>
      <c r="T3" s="216"/>
      <c r="U3" s="216"/>
      <c r="V3" s="326" t="s">
        <v>143</v>
      </c>
      <c r="W3" s="326"/>
      <c r="X3" s="326"/>
      <c r="Y3" s="326"/>
      <c r="Z3" s="326"/>
      <c r="AA3" s="326"/>
      <c r="AB3" s="326"/>
      <c r="AC3" s="326"/>
      <c r="AD3" s="326"/>
    </row>
    <row r="4" spans="1:30" ht="15.75" customHeight="1">
      <c r="A4" s="213"/>
      <c r="P4" s="217"/>
      <c r="Q4" s="217"/>
      <c r="R4" s="217"/>
      <c r="S4" s="217"/>
      <c r="T4" s="217"/>
      <c r="U4" s="217"/>
      <c r="V4" s="326" t="s">
        <v>367</v>
      </c>
      <c r="W4" s="326"/>
      <c r="X4" s="326"/>
      <c r="Y4" s="326"/>
      <c r="Z4" s="326"/>
      <c r="AA4" s="326"/>
      <c r="AB4" s="326"/>
      <c r="AC4" s="326"/>
      <c r="AD4" s="326"/>
    </row>
    <row r="5" spans="1:30" ht="78" customHeight="1">
      <c r="A5" s="370" t="s">
        <v>144</v>
      </c>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row>
    <row r="6" spans="1:30" ht="7.5" customHeight="1" thickBot="1">
      <c r="A6" s="218"/>
      <c r="V6" s="371"/>
      <c r="W6" s="371"/>
      <c r="X6" s="371"/>
      <c r="Y6" s="371"/>
      <c r="Z6" s="371"/>
      <c r="AA6" s="371"/>
      <c r="AB6" s="371"/>
      <c r="AC6" s="371"/>
      <c r="AD6" s="371"/>
    </row>
    <row r="7" spans="1:30" ht="15.75" customHeight="1">
      <c r="A7" s="372" t="s">
        <v>145</v>
      </c>
      <c r="B7" s="374" t="s">
        <v>146</v>
      </c>
      <c r="C7" s="219"/>
      <c r="D7" s="376" t="s">
        <v>187</v>
      </c>
      <c r="E7" s="376"/>
      <c r="F7" s="376"/>
      <c r="G7" s="377"/>
      <c r="H7" s="374" t="s">
        <v>188</v>
      </c>
      <c r="I7" s="376"/>
      <c r="J7" s="376"/>
      <c r="K7" s="376"/>
      <c r="L7" s="376"/>
      <c r="M7" s="376"/>
      <c r="N7" s="376"/>
      <c r="O7" s="376"/>
      <c r="P7" s="376"/>
      <c r="Q7" s="376"/>
      <c r="R7" s="376"/>
      <c r="S7" s="376"/>
      <c r="T7" s="376"/>
      <c r="U7" s="376"/>
      <c r="V7" s="376"/>
      <c r="W7" s="376"/>
      <c r="X7" s="376"/>
      <c r="Y7" s="376"/>
      <c r="Z7" s="376"/>
      <c r="AA7" s="376"/>
      <c r="AB7" s="376"/>
      <c r="AC7" s="376"/>
      <c r="AD7" s="377"/>
    </row>
    <row r="8" spans="1:30" ht="15" customHeight="1">
      <c r="A8" s="373"/>
      <c r="B8" s="375"/>
      <c r="C8" s="221"/>
      <c r="D8" s="368" t="s">
        <v>487</v>
      </c>
      <c r="E8" s="368"/>
      <c r="F8" s="368"/>
      <c r="G8" s="378" t="s">
        <v>445</v>
      </c>
      <c r="H8" s="378" t="s">
        <v>47</v>
      </c>
      <c r="I8" s="380"/>
      <c r="J8" s="380"/>
      <c r="K8" s="380"/>
      <c r="L8" s="380"/>
      <c r="M8" s="380"/>
      <c r="N8" s="380"/>
      <c r="O8" s="380"/>
      <c r="P8" s="380"/>
      <c r="Q8" s="380"/>
      <c r="R8" s="380"/>
      <c r="S8" s="380"/>
      <c r="T8" s="380"/>
      <c r="U8" s="380"/>
      <c r="V8" s="380"/>
      <c r="W8" s="380"/>
      <c r="X8" s="380"/>
      <c r="Y8" s="380"/>
      <c r="Z8" s="380"/>
      <c r="AA8" s="380"/>
      <c r="AB8" s="380"/>
      <c r="AC8" s="381"/>
      <c r="AD8" s="379" t="s">
        <v>445</v>
      </c>
    </row>
    <row r="9" spans="1:30" ht="17.25" customHeight="1">
      <c r="A9" s="373"/>
      <c r="B9" s="375"/>
      <c r="C9" s="221"/>
      <c r="D9" s="221"/>
      <c r="E9" s="221"/>
      <c r="F9" s="221"/>
      <c r="G9" s="379"/>
      <c r="H9" s="220"/>
      <c r="I9" s="221"/>
      <c r="J9" s="221"/>
      <c r="K9" s="221"/>
      <c r="L9" s="221"/>
      <c r="M9" s="221"/>
      <c r="N9" s="221"/>
      <c r="O9" s="221"/>
      <c r="P9" s="221"/>
      <c r="Q9" s="221"/>
      <c r="R9" s="221"/>
      <c r="S9" s="221"/>
      <c r="T9" s="363" t="s">
        <v>487</v>
      </c>
      <c r="U9" s="363"/>
      <c r="V9" s="368" t="s">
        <v>119</v>
      </c>
      <c r="W9" s="368"/>
      <c r="X9" s="368"/>
      <c r="Y9" s="368"/>
      <c r="Z9" s="368"/>
      <c r="AA9" s="368"/>
      <c r="AB9" s="368"/>
      <c r="AC9" s="368"/>
      <c r="AD9" s="379"/>
    </row>
    <row r="10" spans="1:30" ht="54.75" customHeight="1" hidden="1">
      <c r="A10" s="373"/>
      <c r="B10" s="375"/>
      <c r="C10" s="221"/>
      <c r="D10" s="363" t="s">
        <v>189</v>
      </c>
      <c r="E10" s="363"/>
      <c r="F10" s="363"/>
      <c r="G10" s="379"/>
      <c r="H10" s="369" t="s">
        <v>190</v>
      </c>
      <c r="I10" s="363"/>
      <c r="J10" s="363"/>
      <c r="K10" s="363" t="s">
        <v>191</v>
      </c>
      <c r="L10" s="363"/>
      <c r="M10" s="223" t="s">
        <v>192</v>
      </c>
      <c r="N10" s="222"/>
      <c r="O10" s="223" t="s">
        <v>193</v>
      </c>
      <c r="P10" s="223"/>
      <c r="Q10" s="363" t="s">
        <v>194</v>
      </c>
      <c r="R10" s="363" t="s">
        <v>195</v>
      </c>
      <c r="S10" s="363" t="s">
        <v>371</v>
      </c>
      <c r="T10" s="224"/>
      <c r="U10" s="224"/>
      <c r="V10" s="363" t="s">
        <v>196</v>
      </c>
      <c r="W10" s="363"/>
      <c r="X10" s="363" t="s">
        <v>212</v>
      </c>
      <c r="Y10" s="363"/>
      <c r="Z10" s="364" t="s">
        <v>197</v>
      </c>
      <c r="AA10" s="363"/>
      <c r="AB10" s="363"/>
      <c r="AC10" s="364"/>
      <c r="AD10" s="379"/>
    </row>
    <row r="11" spans="1:30" ht="66" customHeight="1">
      <c r="A11" s="373"/>
      <c r="B11" s="375"/>
      <c r="C11" s="221"/>
      <c r="D11" s="221" t="s">
        <v>198</v>
      </c>
      <c r="E11" s="222" t="s">
        <v>199</v>
      </c>
      <c r="F11" s="222" t="s">
        <v>200</v>
      </c>
      <c r="G11" s="379"/>
      <c r="H11" s="220" t="s">
        <v>198</v>
      </c>
      <c r="I11" s="222" t="s">
        <v>199</v>
      </c>
      <c r="J11" s="222" t="s">
        <v>201</v>
      </c>
      <c r="K11" s="363"/>
      <c r="L11" s="363"/>
      <c r="M11" s="223"/>
      <c r="N11" s="222"/>
      <c r="O11" s="223"/>
      <c r="P11" s="223"/>
      <c r="Q11" s="363"/>
      <c r="R11" s="363"/>
      <c r="S11" s="363"/>
      <c r="T11" s="222" t="s">
        <v>147</v>
      </c>
      <c r="U11" s="222" t="s">
        <v>148</v>
      </c>
      <c r="V11" s="221" t="s">
        <v>149</v>
      </c>
      <c r="W11" s="222" t="s">
        <v>199</v>
      </c>
      <c r="X11" s="363"/>
      <c r="Y11" s="363"/>
      <c r="Z11" s="365"/>
      <c r="AA11" s="363"/>
      <c r="AB11" s="363"/>
      <c r="AC11" s="365"/>
      <c r="AD11" s="379"/>
    </row>
    <row r="12" spans="1:30" ht="12.75" customHeight="1">
      <c r="A12" s="225"/>
      <c r="B12" s="226" t="s">
        <v>150</v>
      </c>
      <c r="C12" s="227"/>
      <c r="D12" s="228"/>
      <c r="E12" s="229"/>
      <c r="F12" s="230"/>
      <c r="G12" s="231">
        <f>E12</f>
        <v>0</v>
      </c>
      <c r="H12" s="232"/>
      <c r="I12" s="229"/>
      <c r="J12" s="230"/>
      <c r="K12" s="233"/>
      <c r="L12" s="233"/>
      <c r="M12" s="233"/>
      <c r="N12" s="233"/>
      <c r="O12" s="233"/>
      <c r="P12" s="233"/>
      <c r="Q12" s="234"/>
      <c r="R12" s="234"/>
      <c r="S12" s="234"/>
      <c r="T12" s="234"/>
      <c r="U12" s="234"/>
      <c r="V12" s="233"/>
      <c r="W12" s="233"/>
      <c r="X12" s="234"/>
      <c r="Y12" s="234"/>
      <c r="Z12" s="234"/>
      <c r="AA12" s="233"/>
      <c r="AB12" s="234"/>
      <c r="AC12" s="234"/>
      <c r="AD12" s="235">
        <f>SUM(T12:AC12)</f>
        <v>0</v>
      </c>
    </row>
    <row r="13" spans="1:30" ht="15" customHeight="1">
      <c r="A13" s="225"/>
      <c r="B13" s="226" t="s">
        <v>151</v>
      </c>
      <c r="C13" s="227"/>
      <c r="D13" s="228"/>
      <c r="E13" s="229"/>
      <c r="F13" s="230"/>
      <c r="G13" s="231">
        <f aca="true" t="shared" si="0" ref="G13:G48">E13</f>
        <v>0</v>
      </c>
      <c r="H13" s="236"/>
      <c r="I13" s="229"/>
      <c r="J13" s="230"/>
      <c r="K13" s="233"/>
      <c r="L13" s="233"/>
      <c r="M13" s="233"/>
      <c r="N13" s="233"/>
      <c r="O13" s="233"/>
      <c r="P13" s="233"/>
      <c r="Q13" s="234"/>
      <c r="R13" s="234"/>
      <c r="S13" s="234"/>
      <c r="T13" s="234"/>
      <c r="U13" s="234"/>
      <c r="V13" s="233"/>
      <c r="W13" s="233"/>
      <c r="X13" s="233"/>
      <c r="Y13" s="234"/>
      <c r="Z13" s="234"/>
      <c r="AA13" s="233"/>
      <c r="AB13" s="234"/>
      <c r="AC13" s="234"/>
      <c r="AD13" s="235">
        <f aca="true" t="shared" si="1" ref="AD13:AD48">SUM(T13:AC13)</f>
        <v>0</v>
      </c>
    </row>
    <row r="14" spans="1:30" ht="15" customHeight="1">
      <c r="A14" s="225"/>
      <c r="B14" s="226" t="s">
        <v>152</v>
      </c>
      <c r="C14" s="227"/>
      <c r="D14" s="228"/>
      <c r="E14" s="229"/>
      <c r="F14" s="230"/>
      <c r="G14" s="231">
        <f t="shared" si="0"/>
        <v>0</v>
      </c>
      <c r="H14" s="237"/>
      <c r="I14" s="229"/>
      <c r="J14" s="230"/>
      <c r="K14" s="233"/>
      <c r="L14" s="233"/>
      <c r="M14" s="233"/>
      <c r="N14" s="233"/>
      <c r="O14" s="233"/>
      <c r="P14" s="233"/>
      <c r="Q14" s="234"/>
      <c r="R14" s="234"/>
      <c r="S14" s="234"/>
      <c r="T14" s="234"/>
      <c r="U14" s="234"/>
      <c r="V14" s="233"/>
      <c r="W14" s="233"/>
      <c r="X14" s="233">
        <v>50</v>
      </c>
      <c r="Y14" s="234"/>
      <c r="Z14" s="234"/>
      <c r="AA14" s="233"/>
      <c r="AB14" s="234"/>
      <c r="AC14" s="234"/>
      <c r="AD14" s="235">
        <f t="shared" si="1"/>
        <v>50</v>
      </c>
    </row>
    <row r="15" spans="1:30" ht="15.75" customHeight="1">
      <c r="A15" s="225"/>
      <c r="B15" s="226" t="s">
        <v>153</v>
      </c>
      <c r="C15" s="227"/>
      <c r="D15" s="228"/>
      <c r="E15" s="229"/>
      <c r="F15" s="230"/>
      <c r="G15" s="231">
        <f t="shared" si="0"/>
        <v>0</v>
      </c>
      <c r="H15" s="237"/>
      <c r="I15" s="229"/>
      <c r="J15" s="230"/>
      <c r="K15" s="233"/>
      <c r="L15" s="233"/>
      <c r="M15" s="233"/>
      <c r="N15" s="233"/>
      <c r="O15" s="233"/>
      <c r="P15" s="233"/>
      <c r="Q15" s="234"/>
      <c r="R15" s="234"/>
      <c r="S15" s="234"/>
      <c r="T15" s="234"/>
      <c r="U15" s="234"/>
      <c r="V15" s="233"/>
      <c r="W15" s="233"/>
      <c r="X15" s="233"/>
      <c r="Y15" s="234"/>
      <c r="Z15" s="234"/>
      <c r="AA15" s="233"/>
      <c r="AB15" s="234"/>
      <c r="AC15" s="234"/>
      <c r="AD15" s="235">
        <f t="shared" si="1"/>
        <v>0</v>
      </c>
    </row>
    <row r="16" spans="1:30" ht="15" customHeight="1">
      <c r="A16" s="225"/>
      <c r="B16" s="226" t="s">
        <v>154</v>
      </c>
      <c r="C16" s="227"/>
      <c r="D16" s="228"/>
      <c r="E16" s="229"/>
      <c r="F16" s="230"/>
      <c r="G16" s="231">
        <f t="shared" si="0"/>
        <v>0</v>
      </c>
      <c r="H16" s="237"/>
      <c r="I16" s="229"/>
      <c r="J16" s="230"/>
      <c r="K16" s="233"/>
      <c r="L16" s="233"/>
      <c r="M16" s="233"/>
      <c r="N16" s="233"/>
      <c r="O16" s="233"/>
      <c r="P16" s="233"/>
      <c r="Q16" s="233"/>
      <c r="R16" s="233"/>
      <c r="S16" s="233"/>
      <c r="T16" s="233"/>
      <c r="U16" s="234"/>
      <c r="V16" s="234"/>
      <c r="W16" s="234"/>
      <c r="X16" s="234"/>
      <c r="Y16" s="233"/>
      <c r="Z16" s="234"/>
      <c r="AA16" s="234"/>
      <c r="AB16" s="234"/>
      <c r="AC16" s="234"/>
      <c r="AD16" s="235">
        <f t="shared" si="1"/>
        <v>0</v>
      </c>
    </row>
    <row r="17" spans="1:30" ht="15" customHeight="1">
      <c r="A17" s="225"/>
      <c r="B17" s="226" t="s">
        <v>155</v>
      </c>
      <c r="C17" s="227"/>
      <c r="D17" s="228"/>
      <c r="E17" s="229"/>
      <c r="F17" s="230"/>
      <c r="G17" s="231">
        <f t="shared" si="0"/>
        <v>0</v>
      </c>
      <c r="H17" s="237"/>
      <c r="I17" s="229"/>
      <c r="J17" s="230"/>
      <c r="K17" s="233"/>
      <c r="L17" s="233"/>
      <c r="M17" s="233"/>
      <c r="N17" s="233"/>
      <c r="O17" s="233"/>
      <c r="P17" s="233"/>
      <c r="Q17" s="233"/>
      <c r="R17" s="233"/>
      <c r="S17" s="233"/>
      <c r="T17" s="233"/>
      <c r="U17" s="234"/>
      <c r="V17" s="234"/>
      <c r="W17" s="234"/>
      <c r="X17" s="234"/>
      <c r="Y17" s="233"/>
      <c r="Z17" s="234"/>
      <c r="AA17" s="234"/>
      <c r="AB17" s="234"/>
      <c r="AC17" s="234"/>
      <c r="AD17" s="235">
        <f t="shared" si="1"/>
        <v>0</v>
      </c>
    </row>
    <row r="18" spans="1:30" ht="15" customHeight="1">
      <c r="A18" s="225"/>
      <c r="B18" s="226" t="s">
        <v>156</v>
      </c>
      <c r="C18" s="227"/>
      <c r="D18" s="228"/>
      <c r="E18" s="229"/>
      <c r="F18" s="230"/>
      <c r="G18" s="231">
        <f t="shared" si="0"/>
        <v>0</v>
      </c>
      <c r="H18" s="237"/>
      <c r="I18" s="229"/>
      <c r="J18" s="230"/>
      <c r="K18" s="233"/>
      <c r="L18" s="233"/>
      <c r="M18" s="233"/>
      <c r="N18" s="233"/>
      <c r="O18" s="233"/>
      <c r="P18" s="233"/>
      <c r="Q18" s="233"/>
      <c r="R18" s="233"/>
      <c r="S18" s="233"/>
      <c r="T18" s="233"/>
      <c r="U18" s="234"/>
      <c r="V18" s="234"/>
      <c r="W18" s="234"/>
      <c r="X18" s="234"/>
      <c r="Y18" s="233"/>
      <c r="Z18" s="234"/>
      <c r="AA18" s="234"/>
      <c r="AB18" s="234"/>
      <c r="AC18" s="234"/>
      <c r="AD18" s="235">
        <f t="shared" si="1"/>
        <v>0</v>
      </c>
    </row>
    <row r="19" spans="1:30" ht="16.5" customHeight="1">
      <c r="A19" s="225"/>
      <c r="B19" s="226" t="s">
        <v>157</v>
      </c>
      <c r="C19" s="227"/>
      <c r="D19" s="228"/>
      <c r="E19" s="229"/>
      <c r="F19" s="230"/>
      <c r="G19" s="231">
        <f t="shared" si="0"/>
        <v>0</v>
      </c>
      <c r="H19" s="237"/>
      <c r="I19" s="229"/>
      <c r="J19" s="230"/>
      <c r="K19" s="233"/>
      <c r="L19" s="233"/>
      <c r="M19" s="233"/>
      <c r="N19" s="233"/>
      <c r="O19" s="233"/>
      <c r="P19" s="233"/>
      <c r="Q19" s="233"/>
      <c r="R19" s="233"/>
      <c r="S19" s="233"/>
      <c r="T19" s="233"/>
      <c r="U19" s="234"/>
      <c r="V19" s="234"/>
      <c r="W19" s="234"/>
      <c r="X19" s="234"/>
      <c r="Y19" s="233"/>
      <c r="Z19" s="234"/>
      <c r="AA19" s="234"/>
      <c r="AB19" s="234"/>
      <c r="AC19" s="234"/>
      <c r="AD19" s="235">
        <f t="shared" si="1"/>
        <v>0</v>
      </c>
    </row>
    <row r="20" spans="1:30" ht="15">
      <c r="A20" s="225"/>
      <c r="B20" s="226" t="s">
        <v>158</v>
      </c>
      <c r="C20" s="227"/>
      <c r="D20" s="228"/>
      <c r="E20" s="229"/>
      <c r="F20" s="230"/>
      <c r="G20" s="231">
        <f t="shared" si="0"/>
        <v>0</v>
      </c>
      <c r="H20" s="237"/>
      <c r="I20" s="229"/>
      <c r="J20" s="230"/>
      <c r="K20" s="233"/>
      <c r="L20" s="233"/>
      <c r="M20" s="233"/>
      <c r="N20" s="233"/>
      <c r="O20" s="233"/>
      <c r="P20" s="233"/>
      <c r="Q20" s="233"/>
      <c r="R20" s="233"/>
      <c r="S20" s="233"/>
      <c r="T20" s="233"/>
      <c r="U20" s="234"/>
      <c r="V20" s="234"/>
      <c r="W20" s="234"/>
      <c r="X20" s="234"/>
      <c r="Y20" s="233"/>
      <c r="Z20" s="234"/>
      <c r="AA20" s="234"/>
      <c r="AB20" s="234"/>
      <c r="AC20" s="234"/>
      <c r="AD20" s="235">
        <f t="shared" si="1"/>
        <v>0</v>
      </c>
    </row>
    <row r="21" spans="1:30" ht="13.5" customHeight="1">
      <c r="A21" s="225"/>
      <c r="B21" s="226" t="s">
        <v>159</v>
      </c>
      <c r="C21" s="227"/>
      <c r="D21" s="228"/>
      <c r="E21" s="229"/>
      <c r="F21" s="230"/>
      <c r="G21" s="231">
        <f t="shared" si="0"/>
        <v>0</v>
      </c>
      <c r="H21" s="237"/>
      <c r="I21" s="229"/>
      <c r="J21" s="230"/>
      <c r="K21" s="233"/>
      <c r="L21" s="233"/>
      <c r="M21" s="233"/>
      <c r="N21" s="233"/>
      <c r="O21" s="233"/>
      <c r="P21" s="233"/>
      <c r="Q21" s="233"/>
      <c r="R21" s="233"/>
      <c r="S21" s="233"/>
      <c r="T21" s="233"/>
      <c r="U21" s="234"/>
      <c r="V21" s="234"/>
      <c r="W21" s="234"/>
      <c r="X21" s="234"/>
      <c r="Y21" s="233"/>
      <c r="Z21" s="234"/>
      <c r="AA21" s="234"/>
      <c r="AB21" s="234"/>
      <c r="AC21" s="234"/>
      <c r="AD21" s="235">
        <f t="shared" si="1"/>
        <v>0</v>
      </c>
    </row>
    <row r="22" spans="1:30" ht="13.5" customHeight="1">
      <c r="A22" s="225"/>
      <c r="B22" s="226" t="s">
        <v>160</v>
      </c>
      <c r="C22" s="227"/>
      <c r="D22" s="228"/>
      <c r="E22" s="229"/>
      <c r="F22" s="230"/>
      <c r="G22" s="231">
        <f t="shared" si="0"/>
        <v>0</v>
      </c>
      <c r="H22" s="237"/>
      <c r="I22" s="229"/>
      <c r="J22" s="230"/>
      <c r="K22" s="233"/>
      <c r="L22" s="233"/>
      <c r="M22" s="233"/>
      <c r="N22" s="233"/>
      <c r="O22" s="233"/>
      <c r="P22" s="233"/>
      <c r="Q22" s="233"/>
      <c r="R22" s="233"/>
      <c r="S22" s="233"/>
      <c r="T22" s="233"/>
      <c r="U22" s="234"/>
      <c r="V22" s="234"/>
      <c r="W22" s="234"/>
      <c r="X22" s="234"/>
      <c r="Y22" s="233"/>
      <c r="Z22" s="234"/>
      <c r="AA22" s="234"/>
      <c r="AB22" s="234"/>
      <c r="AC22" s="234"/>
      <c r="AD22" s="235">
        <f t="shared" si="1"/>
        <v>0</v>
      </c>
    </row>
    <row r="23" spans="1:30" ht="13.5" customHeight="1">
      <c r="A23" s="225"/>
      <c r="B23" s="226" t="s">
        <v>161</v>
      </c>
      <c r="C23" s="227"/>
      <c r="D23" s="228"/>
      <c r="E23" s="229"/>
      <c r="F23" s="230"/>
      <c r="G23" s="231">
        <f t="shared" si="0"/>
        <v>0</v>
      </c>
      <c r="H23" s="237"/>
      <c r="I23" s="229"/>
      <c r="J23" s="230"/>
      <c r="K23" s="233"/>
      <c r="L23" s="233"/>
      <c r="M23" s="233"/>
      <c r="N23" s="233"/>
      <c r="O23" s="233"/>
      <c r="P23" s="233"/>
      <c r="Q23" s="233"/>
      <c r="R23" s="233"/>
      <c r="S23" s="233"/>
      <c r="T23" s="233"/>
      <c r="U23" s="234"/>
      <c r="V23" s="234"/>
      <c r="W23" s="234"/>
      <c r="X23" s="234"/>
      <c r="Y23" s="233"/>
      <c r="Z23" s="233"/>
      <c r="AA23" s="233"/>
      <c r="AB23" s="234"/>
      <c r="AC23" s="234"/>
      <c r="AD23" s="235">
        <f t="shared" si="1"/>
        <v>0</v>
      </c>
    </row>
    <row r="24" spans="1:30" ht="11.25" customHeight="1">
      <c r="A24" s="225"/>
      <c r="B24" s="226" t="s">
        <v>162</v>
      </c>
      <c r="C24" s="227"/>
      <c r="D24" s="228"/>
      <c r="E24" s="229"/>
      <c r="F24" s="230"/>
      <c r="G24" s="231">
        <f t="shared" si="0"/>
        <v>0</v>
      </c>
      <c r="H24" s="237"/>
      <c r="I24" s="229"/>
      <c r="J24" s="230"/>
      <c r="K24" s="233"/>
      <c r="L24" s="233"/>
      <c r="M24" s="233"/>
      <c r="N24" s="233"/>
      <c r="O24" s="233"/>
      <c r="P24" s="233"/>
      <c r="Q24" s="233"/>
      <c r="R24" s="233"/>
      <c r="S24" s="233"/>
      <c r="T24" s="233"/>
      <c r="U24" s="234"/>
      <c r="V24" s="234"/>
      <c r="W24" s="234"/>
      <c r="X24" s="234"/>
      <c r="Y24" s="233"/>
      <c r="Z24" s="234"/>
      <c r="AA24" s="234"/>
      <c r="AB24" s="234"/>
      <c r="AC24" s="234"/>
      <c r="AD24" s="235">
        <f t="shared" si="1"/>
        <v>0</v>
      </c>
    </row>
    <row r="25" spans="1:30" ht="15" customHeight="1">
      <c r="A25" s="225"/>
      <c r="B25" s="226" t="s">
        <v>163</v>
      </c>
      <c r="C25" s="227"/>
      <c r="D25" s="228"/>
      <c r="E25" s="229"/>
      <c r="F25" s="230"/>
      <c r="G25" s="231">
        <f t="shared" si="0"/>
        <v>0</v>
      </c>
      <c r="H25" s="237"/>
      <c r="I25" s="229"/>
      <c r="J25" s="230"/>
      <c r="K25" s="233"/>
      <c r="L25" s="233"/>
      <c r="M25" s="233"/>
      <c r="N25" s="233"/>
      <c r="O25" s="233"/>
      <c r="P25" s="233"/>
      <c r="Q25" s="233"/>
      <c r="R25" s="233"/>
      <c r="S25" s="233"/>
      <c r="T25" s="233"/>
      <c r="U25" s="234"/>
      <c r="V25" s="234"/>
      <c r="W25" s="234"/>
      <c r="X25" s="238"/>
      <c r="Y25" s="233"/>
      <c r="Z25" s="234"/>
      <c r="AA25" s="234"/>
      <c r="AB25" s="234"/>
      <c r="AC25" s="239"/>
      <c r="AD25" s="235">
        <f t="shared" si="1"/>
        <v>0</v>
      </c>
    </row>
    <row r="26" spans="1:30" ht="15" customHeight="1">
      <c r="A26" s="225"/>
      <c r="B26" s="226" t="s">
        <v>164</v>
      </c>
      <c r="C26" s="227"/>
      <c r="D26" s="228"/>
      <c r="E26" s="229"/>
      <c r="F26" s="230"/>
      <c r="G26" s="231">
        <f t="shared" si="0"/>
        <v>0</v>
      </c>
      <c r="H26" s="237"/>
      <c r="I26" s="229"/>
      <c r="J26" s="230"/>
      <c r="K26" s="233"/>
      <c r="L26" s="233"/>
      <c r="M26" s="233"/>
      <c r="N26" s="233"/>
      <c r="O26" s="233"/>
      <c r="P26" s="233"/>
      <c r="Q26" s="233"/>
      <c r="R26" s="233"/>
      <c r="S26" s="233"/>
      <c r="T26" s="233"/>
      <c r="U26" s="234"/>
      <c r="V26" s="234"/>
      <c r="W26" s="234"/>
      <c r="X26" s="234"/>
      <c r="Y26" s="233"/>
      <c r="Z26" s="234"/>
      <c r="AA26" s="234"/>
      <c r="AB26" s="234"/>
      <c r="AC26" s="234"/>
      <c r="AD26" s="235">
        <f t="shared" si="1"/>
        <v>0</v>
      </c>
    </row>
    <row r="27" spans="1:30" ht="15" customHeight="1">
      <c r="A27" s="225"/>
      <c r="B27" s="226" t="s">
        <v>165</v>
      </c>
      <c r="C27" s="227"/>
      <c r="D27" s="228"/>
      <c r="E27" s="229"/>
      <c r="F27" s="230"/>
      <c r="G27" s="231">
        <f t="shared" si="0"/>
        <v>0</v>
      </c>
      <c r="H27" s="237"/>
      <c r="I27" s="229"/>
      <c r="J27" s="230"/>
      <c r="K27" s="233"/>
      <c r="L27" s="233"/>
      <c r="M27" s="233"/>
      <c r="N27" s="233"/>
      <c r="O27" s="233"/>
      <c r="P27" s="233"/>
      <c r="Q27" s="233"/>
      <c r="R27" s="233"/>
      <c r="S27" s="233"/>
      <c r="T27" s="233"/>
      <c r="U27" s="234"/>
      <c r="V27" s="234"/>
      <c r="W27" s="234"/>
      <c r="X27" s="234"/>
      <c r="Y27" s="233"/>
      <c r="Z27" s="233"/>
      <c r="AA27" s="233"/>
      <c r="AB27" s="233"/>
      <c r="AC27" s="234"/>
      <c r="AD27" s="235">
        <f t="shared" si="1"/>
        <v>0</v>
      </c>
    </row>
    <row r="28" spans="1:30" ht="15.75" customHeight="1">
      <c r="A28" s="225"/>
      <c r="B28" s="226" t="s">
        <v>166</v>
      </c>
      <c r="C28" s="227"/>
      <c r="D28" s="240"/>
      <c r="E28" s="229"/>
      <c r="F28" s="230"/>
      <c r="G28" s="231">
        <f t="shared" si="0"/>
        <v>0</v>
      </c>
      <c r="H28" s="237"/>
      <c r="I28" s="229"/>
      <c r="J28" s="230"/>
      <c r="K28" s="233"/>
      <c r="L28" s="233"/>
      <c r="M28" s="233"/>
      <c r="N28" s="233"/>
      <c r="O28" s="233"/>
      <c r="P28" s="233"/>
      <c r="Q28" s="233"/>
      <c r="R28" s="233"/>
      <c r="S28" s="233"/>
      <c r="T28" s="233"/>
      <c r="U28" s="234"/>
      <c r="V28" s="234"/>
      <c r="W28" s="234"/>
      <c r="X28" s="234"/>
      <c r="Y28" s="233"/>
      <c r="Z28" s="234"/>
      <c r="AA28" s="234"/>
      <c r="AB28" s="234"/>
      <c r="AC28" s="234"/>
      <c r="AD28" s="235">
        <f t="shared" si="1"/>
        <v>0</v>
      </c>
    </row>
    <row r="29" spans="1:30" ht="16.5" customHeight="1">
      <c r="A29" s="225"/>
      <c r="B29" s="226" t="s">
        <v>167</v>
      </c>
      <c r="C29" s="227"/>
      <c r="D29" s="228"/>
      <c r="E29" s="229"/>
      <c r="F29" s="230"/>
      <c r="G29" s="231">
        <f t="shared" si="0"/>
        <v>0</v>
      </c>
      <c r="H29" s="237"/>
      <c r="I29" s="229"/>
      <c r="J29" s="230"/>
      <c r="K29" s="233"/>
      <c r="L29" s="233"/>
      <c r="M29" s="233"/>
      <c r="N29" s="233"/>
      <c r="O29" s="233"/>
      <c r="P29" s="233"/>
      <c r="Q29" s="233"/>
      <c r="R29" s="233"/>
      <c r="S29" s="233"/>
      <c r="T29" s="233"/>
      <c r="U29" s="234"/>
      <c r="V29" s="234"/>
      <c r="W29" s="234"/>
      <c r="X29" s="234"/>
      <c r="Y29" s="233"/>
      <c r="Z29" s="234"/>
      <c r="AA29" s="234"/>
      <c r="AB29" s="234"/>
      <c r="AC29" s="234"/>
      <c r="AD29" s="235">
        <f t="shared" si="1"/>
        <v>0</v>
      </c>
    </row>
    <row r="30" spans="1:30" ht="15.75" customHeight="1">
      <c r="A30" s="225"/>
      <c r="B30" s="226" t="s">
        <v>168</v>
      </c>
      <c r="C30" s="227"/>
      <c r="D30" s="228"/>
      <c r="E30" s="229"/>
      <c r="F30" s="230"/>
      <c r="G30" s="231">
        <f t="shared" si="0"/>
        <v>0</v>
      </c>
      <c r="H30" s="237"/>
      <c r="I30" s="229"/>
      <c r="J30" s="230"/>
      <c r="K30" s="233"/>
      <c r="L30" s="233"/>
      <c r="M30" s="233"/>
      <c r="N30" s="233"/>
      <c r="O30" s="233"/>
      <c r="P30" s="233"/>
      <c r="Q30" s="233"/>
      <c r="R30" s="233"/>
      <c r="S30" s="233"/>
      <c r="T30" s="233"/>
      <c r="U30" s="234"/>
      <c r="V30" s="234"/>
      <c r="W30" s="234"/>
      <c r="X30" s="234"/>
      <c r="Y30" s="233"/>
      <c r="Z30" s="234"/>
      <c r="AA30" s="234"/>
      <c r="AB30" s="234"/>
      <c r="AC30" s="234"/>
      <c r="AD30" s="235">
        <v>0</v>
      </c>
    </row>
    <row r="31" spans="1:30" ht="15.75" customHeight="1">
      <c r="A31" s="225"/>
      <c r="B31" s="226" t="s">
        <v>169</v>
      </c>
      <c r="C31" s="227"/>
      <c r="D31" s="228"/>
      <c r="E31" s="229"/>
      <c r="F31" s="230"/>
      <c r="G31" s="231">
        <f t="shared" si="0"/>
        <v>0</v>
      </c>
      <c r="H31" s="237"/>
      <c r="I31" s="229"/>
      <c r="J31" s="230"/>
      <c r="K31" s="233"/>
      <c r="L31" s="233"/>
      <c r="M31" s="233"/>
      <c r="N31" s="233"/>
      <c r="O31" s="233"/>
      <c r="P31" s="233"/>
      <c r="Q31" s="233"/>
      <c r="R31" s="233"/>
      <c r="S31" s="233"/>
      <c r="T31" s="233"/>
      <c r="U31" s="234"/>
      <c r="V31" s="234"/>
      <c r="W31" s="234"/>
      <c r="X31" s="234"/>
      <c r="Y31" s="233"/>
      <c r="Z31" s="234"/>
      <c r="AA31" s="234"/>
      <c r="AB31" s="234"/>
      <c r="AC31" s="234"/>
      <c r="AD31" s="235">
        <f t="shared" si="1"/>
        <v>0</v>
      </c>
    </row>
    <row r="32" spans="1:30" ht="13.5" customHeight="1">
      <c r="A32" s="225"/>
      <c r="B32" s="226" t="s">
        <v>170</v>
      </c>
      <c r="C32" s="227"/>
      <c r="D32" s="228"/>
      <c r="E32" s="229"/>
      <c r="F32" s="230"/>
      <c r="G32" s="231">
        <f t="shared" si="0"/>
        <v>0</v>
      </c>
      <c r="H32" s="237"/>
      <c r="I32" s="229"/>
      <c r="J32" s="230"/>
      <c r="K32" s="233"/>
      <c r="L32" s="233"/>
      <c r="M32" s="233"/>
      <c r="N32" s="233"/>
      <c r="O32" s="233"/>
      <c r="P32" s="233"/>
      <c r="Q32" s="233"/>
      <c r="R32" s="233"/>
      <c r="S32" s="233"/>
      <c r="T32" s="233"/>
      <c r="U32" s="234"/>
      <c r="V32" s="234"/>
      <c r="W32" s="234"/>
      <c r="X32" s="234"/>
      <c r="Y32" s="233"/>
      <c r="Z32" s="234"/>
      <c r="AA32" s="234"/>
      <c r="AB32" s="234"/>
      <c r="AC32" s="234"/>
      <c r="AD32" s="235">
        <f t="shared" si="1"/>
        <v>0</v>
      </c>
    </row>
    <row r="33" spans="1:30" ht="13.5" customHeight="1">
      <c r="A33" s="225"/>
      <c r="B33" s="226" t="s">
        <v>171</v>
      </c>
      <c r="C33" s="227"/>
      <c r="D33" s="228"/>
      <c r="E33" s="229"/>
      <c r="F33" s="230"/>
      <c r="G33" s="231">
        <f t="shared" si="0"/>
        <v>0</v>
      </c>
      <c r="H33" s="237"/>
      <c r="I33" s="229"/>
      <c r="J33" s="230"/>
      <c r="K33" s="233"/>
      <c r="L33" s="233"/>
      <c r="M33" s="233"/>
      <c r="N33" s="233"/>
      <c r="O33" s="233"/>
      <c r="P33" s="233"/>
      <c r="Q33" s="233"/>
      <c r="R33" s="233"/>
      <c r="S33" s="233"/>
      <c r="T33" s="233"/>
      <c r="U33" s="234"/>
      <c r="V33" s="234"/>
      <c r="W33" s="234"/>
      <c r="X33" s="234"/>
      <c r="Y33" s="233"/>
      <c r="Z33" s="234"/>
      <c r="AA33" s="234"/>
      <c r="AB33" s="234"/>
      <c r="AC33" s="234"/>
      <c r="AD33" s="235">
        <f t="shared" si="1"/>
        <v>0</v>
      </c>
    </row>
    <row r="34" spans="1:30" ht="14.25" customHeight="1">
      <c r="A34" s="225"/>
      <c r="B34" s="226" t="s">
        <v>172</v>
      </c>
      <c r="C34" s="227"/>
      <c r="D34" s="228"/>
      <c r="E34" s="229"/>
      <c r="F34" s="230"/>
      <c r="G34" s="231">
        <f t="shared" si="0"/>
        <v>0</v>
      </c>
      <c r="H34" s="237"/>
      <c r="I34" s="229"/>
      <c r="J34" s="230"/>
      <c r="K34" s="233"/>
      <c r="L34" s="233"/>
      <c r="M34" s="233"/>
      <c r="N34" s="233"/>
      <c r="O34" s="233"/>
      <c r="P34" s="233"/>
      <c r="Q34" s="233"/>
      <c r="R34" s="233"/>
      <c r="S34" s="233"/>
      <c r="T34" s="233"/>
      <c r="U34" s="234"/>
      <c r="V34" s="234"/>
      <c r="W34" s="234"/>
      <c r="X34" s="234"/>
      <c r="Y34" s="233"/>
      <c r="Z34" s="234"/>
      <c r="AA34" s="234"/>
      <c r="AB34" s="234"/>
      <c r="AC34" s="234"/>
      <c r="AD34" s="235">
        <f t="shared" si="1"/>
        <v>0</v>
      </c>
    </row>
    <row r="35" spans="1:30" ht="12.75" customHeight="1">
      <c r="A35" s="225"/>
      <c r="B35" s="226" t="s">
        <v>173</v>
      </c>
      <c r="C35" s="227"/>
      <c r="D35" s="228"/>
      <c r="E35" s="229"/>
      <c r="F35" s="230"/>
      <c r="G35" s="231">
        <f t="shared" si="0"/>
        <v>0</v>
      </c>
      <c r="H35" s="237"/>
      <c r="I35" s="229"/>
      <c r="J35" s="230"/>
      <c r="K35" s="233"/>
      <c r="L35" s="233"/>
      <c r="M35" s="233"/>
      <c r="N35" s="233"/>
      <c r="O35" s="233"/>
      <c r="P35" s="233"/>
      <c r="Q35" s="233"/>
      <c r="R35" s="233"/>
      <c r="S35" s="233"/>
      <c r="T35" s="233"/>
      <c r="U35" s="234"/>
      <c r="V35" s="234"/>
      <c r="W35" s="234"/>
      <c r="X35" s="234"/>
      <c r="Y35" s="233"/>
      <c r="Z35" s="234"/>
      <c r="AA35" s="234"/>
      <c r="AB35" s="234"/>
      <c r="AC35" s="234"/>
      <c r="AD35" s="235">
        <f t="shared" si="1"/>
        <v>0</v>
      </c>
    </row>
    <row r="36" spans="1:30" ht="13.5" customHeight="1">
      <c r="A36" s="225"/>
      <c r="B36" s="226" t="s">
        <v>174</v>
      </c>
      <c r="C36" s="227"/>
      <c r="D36" s="228"/>
      <c r="E36" s="229"/>
      <c r="F36" s="230"/>
      <c r="G36" s="231">
        <f t="shared" si="0"/>
        <v>0</v>
      </c>
      <c r="H36" s="237"/>
      <c r="I36" s="229"/>
      <c r="J36" s="230"/>
      <c r="K36" s="233"/>
      <c r="L36" s="233"/>
      <c r="M36" s="233"/>
      <c r="N36" s="233"/>
      <c r="O36" s="233"/>
      <c r="P36" s="233"/>
      <c r="Q36" s="233"/>
      <c r="R36" s="233"/>
      <c r="S36" s="233"/>
      <c r="T36" s="233"/>
      <c r="U36" s="234"/>
      <c r="V36" s="234"/>
      <c r="W36" s="234"/>
      <c r="X36" s="234"/>
      <c r="Y36" s="233"/>
      <c r="Z36" s="234"/>
      <c r="AA36" s="234"/>
      <c r="AB36" s="234"/>
      <c r="AC36" s="234"/>
      <c r="AD36" s="235">
        <f t="shared" si="1"/>
        <v>0</v>
      </c>
    </row>
    <row r="37" spans="1:30" ht="15">
      <c r="A37" s="225"/>
      <c r="B37" s="226" t="s">
        <v>175</v>
      </c>
      <c r="C37" s="227"/>
      <c r="D37" s="228"/>
      <c r="E37" s="229"/>
      <c r="F37" s="230"/>
      <c r="G37" s="231">
        <f t="shared" si="0"/>
        <v>0</v>
      </c>
      <c r="H37" s="237"/>
      <c r="I37" s="229"/>
      <c r="J37" s="230"/>
      <c r="K37" s="233"/>
      <c r="L37" s="233"/>
      <c r="M37" s="233"/>
      <c r="N37" s="233"/>
      <c r="O37" s="233"/>
      <c r="P37" s="233"/>
      <c r="Q37" s="233"/>
      <c r="R37" s="233"/>
      <c r="S37" s="233"/>
      <c r="T37" s="233"/>
      <c r="U37" s="234"/>
      <c r="V37" s="234"/>
      <c r="W37" s="234"/>
      <c r="X37" s="234"/>
      <c r="Y37" s="233"/>
      <c r="Z37" s="234"/>
      <c r="AA37" s="234"/>
      <c r="AB37" s="234"/>
      <c r="AC37" s="234"/>
      <c r="AD37" s="235">
        <f t="shared" si="1"/>
        <v>0</v>
      </c>
    </row>
    <row r="38" spans="1:30" ht="15">
      <c r="A38" s="225"/>
      <c r="B38" s="226" t="s">
        <v>176</v>
      </c>
      <c r="C38" s="227"/>
      <c r="D38" s="228"/>
      <c r="E38" s="229"/>
      <c r="F38" s="230"/>
      <c r="G38" s="231">
        <f t="shared" si="0"/>
        <v>0</v>
      </c>
      <c r="H38" s="237"/>
      <c r="I38" s="229"/>
      <c r="J38" s="230"/>
      <c r="K38" s="233"/>
      <c r="L38" s="233"/>
      <c r="M38" s="233"/>
      <c r="N38" s="233"/>
      <c r="O38" s="233"/>
      <c r="P38" s="233"/>
      <c r="Q38" s="233"/>
      <c r="R38" s="233"/>
      <c r="S38" s="233"/>
      <c r="T38" s="233"/>
      <c r="U38" s="234"/>
      <c r="V38" s="234"/>
      <c r="W38" s="234"/>
      <c r="X38" s="234"/>
      <c r="Y38" s="233"/>
      <c r="Z38" s="234"/>
      <c r="AA38" s="234"/>
      <c r="AB38" s="234"/>
      <c r="AC38" s="234"/>
      <c r="AD38" s="235">
        <f t="shared" si="1"/>
        <v>0</v>
      </c>
    </row>
    <row r="39" spans="1:30" ht="15">
      <c r="A39" s="225"/>
      <c r="B39" s="226" t="s">
        <v>177</v>
      </c>
      <c r="C39" s="227"/>
      <c r="D39" s="228"/>
      <c r="E39" s="229"/>
      <c r="F39" s="230"/>
      <c r="G39" s="231">
        <f t="shared" si="0"/>
        <v>0</v>
      </c>
      <c r="H39" s="237"/>
      <c r="I39" s="229"/>
      <c r="J39" s="230"/>
      <c r="K39" s="233"/>
      <c r="L39" s="233"/>
      <c r="M39" s="233"/>
      <c r="N39" s="233"/>
      <c r="O39" s="233"/>
      <c r="P39" s="233"/>
      <c r="Q39" s="233"/>
      <c r="R39" s="233"/>
      <c r="S39" s="233"/>
      <c r="T39" s="233"/>
      <c r="U39" s="234"/>
      <c r="V39" s="234"/>
      <c r="W39" s="234"/>
      <c r="X39" s="234"/>
      <c r="Y39" s="233"/>
      <c r="Z39" s="234"/>
      <c r="AA39" s="234"/>
      <c r="AB39" s="234"/>
      <c r="AC39" s="234"/>
      <c r="AD39" s="235">
        <f t="shared" si="1"/>
        <v>0</v>
      </c>
    </row>
    <row r="40" spans="1:30" ht="15">
      <c r="A40" s="225"/>
      <c r="B40" s="226" t="s">
        <v>178</v>
      </c>
      <c r="C40" s="227"/>
      <c r="D40" s="228"/>
      <c r="E40" s="229"/>
      <c r="F40" s="230"/>
      <c r="G40" s="231">
        <f t="shared" si="0"/>
        <v>0</v>
      </c>
      <c r="H40" s="237"/>
      <c r="I40" s="229"/>
      <c r="J40" s="230"/>
      <c r="K40" s="233"/>
      <c r="L40" s="233"/>
      <c r="M40" s="233"/>
      <c r="N40" s="233"/>
      <c r="O40" s="233"/>
      <c r="P40" s="233"/>
      <c r="Q40" s="233"/>
      <c r="R40" s="233"/>
      <c r="S40" s="233"/>
      <c r="T40" s="233"/>
      <c r="U40" s="234"/>
      <c r="V40" s="234"/>
      <c r="W40" s="234"/>
      <c r="X40" s="234"/>
      <c r="Y40" s="233"/>
      <c r="Z40" s="234"/>
      <c r="AA40" s="234"/>
      <c r="AB40" s="234"/>
      <c r="AC40" s="234"/>
      <c r="AD40" s="235">
        <f t="shared" si="1"/>
        <v>0</v>
      </c>
    </row>
    <row r="41" spans="1:30" ht="15.75" customHeight="1" thickBot="1">
      <c r="A41" s="241"/>
      <c r="B41" s="242" t="s">
        <v>179</v>
      </c>
      <c r="C41" s="243"/>
      <c r="D41" s="244"/>
      <c r="E41" s="245"/>
      <c r="F41" s="246"/>
      <c r="G41" s="247">
        <f t="shared" si="0"/>
        <v>0</v>
      </c>
      <c r="H41" s="248"/>
      <c r="I41" s="249"/>
      <c r="J41" s="250"/>
      <c r="K41" s="251"/>
      <c r="L41" s="251"/>
      <c r="M41" s="251"/>
      <c r="N41" s="251"/>
      <c r="O41" s="251"/>
      <c r="P41" s="251"/>
      <c r="Q41" s="251"/>
      <c r="R41" s="251"/>
      <c r="S41" s="251"/>
      <c r="T41" s="251"/>
      <c r="U41" s="252"/>
      <c r="V41" s="252"/>
      <c r="W41" s="252"/>
      <c r="X41" s="252"/>
      <c r="Y41" s="251"/>
      <c r="Z41" s="252"/>
      <c r="AA41" s="252"/>
      <c r="AB41" s="252"/>
      <c r="AC41" s="252"/>
      <c r="AD41" s="235">
        <f t="shared" si="1"/>
        <v>0</v>
      </c>
    </row>
    <row r="42" spans="1:30" ht="29.25" thickBot="1">
      <c r="A42" s="253"/>
      <c r="B42" s="254" t="s">
        <v>180</v>
      </c>
      <c r="C42" s="255"/>
      <c r="D42" s="256">
        <f>SUM(D12:D41)</f>
        <v>0</v>
      </c>
      <c r="E42" s="256">
        <f>SUM(E12:E41)</f>
        <v>0</v>
      </c>
      <c r="F42" s="256"/>
      <c r="G42" s="257">
        <f aca="true" t="shared" si="2" ref="G42:AD42">SUM(G12:G41)</f>
        <v>0</v>
      </c>
      <c r="H42" s="257">
        <f t="shared" si="2"/>
        <v>0</v>
      </c>
      <c r="I42" s="256">
        <f t="shared" si="2"/>
        <v>0</v>
      </c>
      <c r="J42" s="258">
        <f t="shared" si="2"/>
        <v>0</v>
      </c>
      <c r="K42" s="256">
        <f t="shared" si="2"/>
        <v>0</v>
      </c>
      <c r="L42" s="256">
        <f t="shared" si="2"/>
        <v>0</v>
      </c>
      <c r="M42" s="256">
        <f t="shared" si="2"/>
        <v>0</v>
      </c>
      <c r="N42" s="256">
        <f t="shared" si="2"/>
        <v>0</v>
      </c>
      <c r="O42" s="256">
        <f t="shared" si="2"/>
        <v>0</v>
      </c>
      <c r="P42" s="256">
        <f t="shared" si="2"/>
        <v>0</v>
      </c>
      <c r="Q42" s="256">
        <f t="shared" si="2"/>
        <v>0</v>
      </c>
      <c r="R42" s="256">
        <f t="shared" si="2"/>
        <v>0</v>
      </c>
      <c r="S42" s="256">
        <f t="shared" si="2"/>
        <v>0</v>
      </c>
      <c r="T42" s="256">
        <f t="shared" si="2"/>
        <v>0</v>
      </c>
      <c r="U42" s="256">
        <f t="shared" si="2"/>
        <v>0</v>
      </c>
      <c r="V42" s="256">
        <f t="shared" si="2"/>
        <v>0</v>
      </c>
      <c r="W42" s="256">
        <f t="shared" si="2"/>
        <v>0</v>
      </c>
      <c r="X42" s="256">
        <f t="shared" si="2"/>
        <v>50</v>
      </c>
      <c r="Y42" s="256">
        <f t="shared" si="2"/>
        <v>0</v>
      </c>
      <c r="Z42" s="256">
        <f t="shared" si="2"/>
        <v>0</v>
      </c>
      <c r="AA42" s="256">
        <f t="shared" si="2"/>
        <v>0</v>
      </c>
      <c r="AB42" s="256">
        <f t="shared" si="2"/>
        <v>0</v>
      </c>
      <c r="AC42" s="256">
        <f t="shared" si="2"/>
        <v>0</v>
      </c>
      <c r="AD42" s="257">
        <f t="shared" si="2"/>
        <v>50</v>
      </c>
    </row>
    <row r="43" spans="1:30" ht="15">
      <c r="A43" s="259"/>
      <c r="B43" s="260" t="s">
        <v>181</v>
      </c>
      <c r="C43" s="261"/>
      <c r="D43" s="261"/>
      <c r="E43" s="262"/>
      <c r="F43" s="263"/>
      <c r="G43" s="264">
        <f t="shared" si="0"/>
        <v>0</v>
      </c>
      <c r="H43" s="265"/>
      <c r="I43" s="262"/>
      <c r="J43" s="263"/>
      <c r="K43" s="266"/>
      <c r="L43" s="266"/>
      <c r="M43" s="266"/>
      <c r="N43" s="266"/>
      <c r="O43" s="266"/>
      <c r="P43" s="266"/>
      <c r="Q43" s="266"/>
      <c r="R43" s="266"/>
      <c r="S43" s="266"/>
      <c r="T43" s="266"/>
      <c r="U43" s="267"/>
      <c r="V43" s="267"/>
      <c r="W43" s="267"/>
      <c r="X43" s="267"/>
      <c r="Y43" s="266"/>
      <c r="Z43" s="267"/>
      <c r="AA43" s="268"/>
      <c r="AB43" s="268"/>
      <c r="AC43" s="267"/>
      <c r="AD43" s="235">
        <f t="shared" si="1"/>
        <v>0</v>
      </c>
    </row>
    <row r="44" spans="1:30" ht="15">
      <c r="A44" s="225"/>
      <c r="B44" s="226" t="s">
        <v>182</v>
      </c>
      <c r="C44" s="227"/>
      <c r="D44" s="227"/>
      <c r="E44" s="229"/>
      <c r="F44" s="230"/>
      <c r="G44" s="231">
        <f t="shared" si="0"/>
        <v>0</v>
      </c>
      <c r="H44" s="269"/>
      <c r="I44" s="229"/>
      <c r="J44" s="230"/>
      <c r="K44" s="233"/>
      <c r="L44" s="233"/>
      <c r="M44" s="233"/>
      <c r="N44" s="233"/>
      <c r="O44" s="233"/>
      <c r="P44" s="233"/>
      <c r="Q44" s="233"/>
      <c r="R44" s="233"/>
      <c r="S44" s="233"/>
      <c r="T44" s="233"/>
      <c r="U44" s="234"/>
      <c r="V44" s="234"/>
      <c r="W44" s="234"/>
      <c r="X44" s="234"/>
      <c r="Y44" s="233"/>
      <c r="Z44" s="234"/>
      <c r="AA44" s="234"/>
      <c r="AB44" s="234"/>
      <c r="AC44" s="234"/>
      <c r="AD44" s="235">
        <f t="shared" si="1"/>
        <v>0</v>
      </c>
    </row>
    <row r="45" spans="1:30" ht="15.75" thickBot="1">
      <c r="A45" s="241"/>
      <c r="B45" s="270" t="s">
        <v>183</v>
      </c>
      <c r="C45" s="271"/>
      <c r="D45" s="271"/>
      <c r="E45" s="249"/>
      <c r="F45" s="250"/>
      <c r="G45" s="272">
        <f t="shared" si="0"/>
        <v>0</v>
      </c>
      <c r="H45" s="273"/>
      <c r="I45" s="249"/>
      <c r="J45" s="250"/>
      <c r="K45" s="251"/>
      <c r="L45" s="251"/>
      <c r="M45" s="251"/>
      <c r="N45" s="251"/>
      <c r="O45" s="251"/>
      <c r="P45" s="251"/>
      <c r="Q45" s="251"/>
      <c r="R45" s="251"/>
      <c r="S45" s="251"/>
      <c r="T45" s="251"/>
      <c r="U45" s="252"/>
      <c r="V45" s="252"/>
      <c r="W45" s="252"/>
      <c r="X45" s="252"/>
      <c r="Y45" s="251"/>
      <c r="Z45" s="252"/>
      <c r="AA45" s="252"/>
      <c r="AB45" s="252"/>
      <c r="AC45" s="252"/>
      <c r="AD45" s="235">
        <f t="shared" si="1"/>
        <v>0</v>
      </c>
    </row>
    <row r="46" spans="1:30" ht="29.25" thickBot="1">
      <c r="A46" s="253"/>
      <c r="B46" s="254" t="s">
        <v>184</v>
      </c>
      <c r="C46" s="255"/>
      <c r="D46" s="256"/>
      <c r="E46" s="256">
        <f>E43+E44+E45</f>
        <v>0</v>
      </c>
      <c r="F46" s="256">
        <f>F43+F44+F45</f>
        <v>0</v>
      </c>
      <c r="G46" s="274">
        <f>G43+G44+G45</f>
        <v>0</v>
      </c>
      <c r="H46" s="275">
        <f>H43+H44+H45</f>
        <v>0</v>
      </c>
      <c r="I46" s="256">
        <f>I43+I44+I45</f>
        <v>0</v>
      </c>
      <c r="J46" s="258">
        <f>SUM(J43:J45)</f>
        <v>0</v>
      </c>
      <c r="K46" s="256">
        <f>K43+K44+K45</f>
        <v>0</v>
      </c>
      <c r="L46" s="256">
        <f aca="true" t="shared" si="3" ref="L46:Q46">L43+L44+L45</f>
        <v>0</v>
      </c>
      <c r="M46" s="256">
        <f t="shared" si="3"/>
        <v>0</v>
      </c>
      <c r="N46" s="256">
        <f t="shared" si="3"/>
        <v>0</v>
      </c>
      <c r="O46" s="256">
        <f t="shared" si="3"/>
        <v>0</v>
      </c>
      <c r="P46" s="256">
        <f t="shared" si="3"/>
        <v>0</v>
      </c>
      <c r="Q46" s="256">
        <f t="shared" si="3"/>
        <v>0</v>
      </c>
      <c r="R46" s="256">
        <f>R43+R44+R45</f>
        <v>0</v>
      </c>
      <c r="S46" s="256">
        <f>S43+S44+S45</f>
        <v>0</v>
      </c>
      <c r="T46" s="256">
        <f>T43+T44+T45</f>
        <v>0</v>
      </c>
      <c r="U46" s="256">
        <f>U43+U44+U45</f>
        <v>0</v>
      </c>
      <c r="V46" s="256">
        <f aca="true" t="shared" si="4" ref="V46:AD46">V44+V45+V43</f>
        <v>0</v>
      </c>
      <c r="W46" s="256">
        <f t="shared" si="4"/>
        <v>0</v>
      </c>
      <c r="X46" s="256">
        <f t="shared" si="4"/>
        <v>0</v>
      </c>
      <c r="Y46" s="256">
        <f t="shared" si="4"/>
        <v>0</v>
      </c>
      <c r="Z46" s="256">
        <f t="shared" si="4"/>
        <v>0</v>
      </c>
      <c r="AA46" s="256">
        <f t="shared" si="4"/>
        <v>0</v>
      </c>
      <c r="AB46" s="256">
        <f t="shared" si="4"/>
        <v>0</v>
      </c>
      <c r="AC46" s="256">
        <f t="shared" si="4"/>
        <v>0</v>
      </c>
      <c r="AD46" s="257">
        <f t="shared" si="4"/>
        <v>0</v>
      </c>
    </row>
    <row r="47" spans="1:30" ht="15">
      <c r="A47" s="259"/>
      <c r="B47" s="260" t="s">
        <v>185</v>
      </c>
      <c r="C47" s="261"/>
      <c r="D47" s="261"/>
      <c r="E47" s="262"/>
      <c r="F47" s="263"/>
      <c r="G47" s="264">
        <f t="shared" si="0"/>
        <v>0</v>
      </c>
      <c r="H47" s="276"/>
      <c r="I47" s="266"/>
      <c r="J47" s="263"/>
      <c r="K47" s="266"/>
      <c r="L47" s="266"/>
      <c r="M47" s="266"/>
      <c r="N47" s="266"/>
      <c r="O47" s="266"/>
      <c r="P47" s="266"/>
      <c r="Q47" s="266"/>
      <c r="R47" s="266"/>
      <c r="S47" s="266"/>
      <c r="T47" s="266"/>
      <c r="U47" s="267"/>
      <c r="V47" s="267"/>
      <c r="W47" s="267"/>
      <c r="X47" s="267"/>
      <c r="Y47" s="266"/>
      <c r="Z47" s="267"/>
      <c r="AA47" s="267"/>
      <c r="AB47" s="267"/>
      <c r="AC47" s="267"/>
      <c r="AD47" s="235">
        <f t="shared" si="1"/>
        <v>0</v>
      </c>
    </row>
    <row r="48" spans="1:30" ht="15.75" thickBot="1">
      <c r="A48" s="241"/>
      <c r="B48" s="270" t="s">
        <v>186</v>
      </c>
      <c r="C48" s="271"/>
      <c r="D48" s="271"/>
      <c r="E48" s="249"/>
      <c r="F48" s="250"/>
      <c r="G48" s="272">
        <f t="shared" si="0"/>
        <v>0</v>
      </c>
      <c r="H48" s="248"/>
      <c r="I48" s="251"/>
      <c r="J48" s="250"/>
      <c r="K48" s="251"/>
      <c r="L48" s="251"/>
      <c r="M48" s="251"/>
      <c r="N48" s="251"/>
      <c r="O48" s="251"/>
      <c r="P48" s="251"/>
      <c r="Q48" s="251"/>
      <c r="R48" s="251"/>
      <c r="S48" s="251"/>
      <c r="T48" s="251"/>
      <c r="U48" s="252"/>
      <c r="V48" s="252"/>
      <c r="W48" s="252"/>
      <c r="X48" s="252"/>
      <c r="Y48" s="251"/>
      <c r="Z48" s="252"/>
      <c r="AA48" s="252"/>
      <c r="AB48" s="252"/>
      <c r="AC48" s="252"/>
      <c r="AD48" s="235">
        <f t="shared" si="1"/>
        <v>0</v>
      </c>
    </row>
    <row r="49" spans="1:30" ht="15.75" thickBot="1">
      <c r="A49" s="253"/>
      <c r="B49" s="277" t="s">
        <v>445</v>
      </c>
      <c r="C49" s="278"/>
      <c r="D49" s="256">
        <f aca="true" t="shared" si="5" ref="D49:AC49">D42+D46+D47+D48</f>
        <v>0</v>
      </c>
      <c r="E49" s="256">
        <f t="shared" si="5"/>
        <v>0</v>
      </c>
      <c r="F49" s="256">
        <f t="shared" si="5"/>
        <v>0</v>
      </c>
      <c r="G49" s="257">
        <f t="shared" si="5"/>
        <v>0</v>
      </c>
      <c r="H49" s="256">
        <f t="shared" si="5"/>
        <v>0</v>
      </c>
      <c r="I49" s="256">
        <f t="shared" si="5"/>
        <v>0</v>
      </c>
      <c r="J49" s="256">
        <f t="shared" si="5"/>
        <v>0</v>
      </c>
      <c r="K49" s="256">
        <f t="shared" si="5"/>
        <v>0</v>
      </c>
      <c r="L49" s="256">
        <f t="shared" si="5"/>
        <v>0</v>
      </c>
      <c r="M49" s="256">
        <f t="shared" si="5"/>
        <v>0</v>
      </c>
      <c r="N49" s="256">
        <f t="shared" si="5"/>
        <v>0</v>
      </c>
      <c r="O49" s="256">
        <f t="shared" si="5"/>
        <v>0</v>
      </c>
      <c r="P49" s="256">
        <f t="shared" si="5"/>
        <v>0</v>
      </c>
      <c r="Q49" s="256">
        <f t="shared" si="5"/>
        <v>0</v>
      </c>
      <c r="R49" s="256">
        <f t="shared" si="5"/>
        <v>0</v>
      </c>
      <c r="S49" s="256">
        <f t="shared" si="5"/>
        <v>0</v>
      </c>
      <c r="T49" s="256">
        <f t="shared" si="5"/>
        <v>0</v>
      </c>
      <c r="U49" s="256">
        <f t="shared" si="5"/>
        <v>0</v>
      </c>
      <c r="V49" s="256">
        <f t="shared" si="5"/>
        <v>0</v>
      </c>
      <c r="W49" s="256">
        <f t="shared" si="5"/>
        <v>0</v>
      </c>
      <c r="X49" s="256">
        <f t="shared" si="5"/>
        <v>50</v>
      </c>
      <c r="Y49" s="256">
        <f t="shared" si="5"/>
        <v>0</v>
      </c>
      <c r="Z49" s="256">
        <f t="shared" si="5"/>
        <v>0</v>
      </c>
      <c r="AA49" s="279">
        <f t="shared" si="5"/>
        <v>0</v>
      </c>
      <c r="AB49" s="279">
        <f t="shared" si="5"/>
        <v>0</v>
      </c>
      <c r="AC49" s="279">
        <f t="shared" si="5"/>
        <v>0</v>
      </c>
      <c r="AD49" s="257">
        <f>AD42+AD46+AD47+AD48</f>
        <v>50</v>
      </c>
    </row>
    <row r="50" spans="1:30" ht="12.75" hidden="1">
      <c r="A50" s="280"/>
      <c r="B50" s="281"/>
      <c r="C50" s="281"/>
      <c r="D50" s="281"/>
      <c r="E50" s="281"/>
      <c r="F50" s="281"/>
      <c r="G50" s="281"/>
      <c r="H50" s="281"/>
      <c r="I50" s="281"/>
      <c r="J50" s="282"/>
      <c r="K50" s="281"/>
      <c r="L50" s="281"/>
      <c r="M50" s="281"/>
      <c r="N50" s="281"/>
      <c r="O50" s="281"/>
      <c r="P50" s="281"/>
      <c r="Q50" s="281"/>
      <c r="R50" s="281"/>
      <c r="S50" s="281"/>
      <c r="T50" s="281"/>
      <c r="U50" s="281"/>
      <c r="V50" s="281"/>
      <c r="W50" s="281"/>
      <c r="X50" s="281"/>
      <c r="Y50" s="281"/>
      <c r="Z50" s="281"/>
      <c r="AA50" s="281"/>
      <c r="AB50" s="281"/>
      <c r="AC50" s="281"/>
      <c r="AD50" s="281"/>
    </row>
    <row r="51" spans="1:30" ht="30.75" customHeight="1">
      <c r="A51" s="366" t="s">
        <v>213</v>
      </c>
      <c r="B51" s="367"/>
      <c r="C51" s="367"/>
      <c r="D51" s="367"/>
      <c r="E51" s="367"/>
      <c r="F51" s="367"/>
      <c r="G51" s="367"/>
      <c r="H51" s="367"/>
      <c r="I51" s="367"/>
      <c r="J51" s="367"/>
      <c r="K51" s="367"/>
      <c r="L51" s="367"/>
      <c r="M51" s="367"/>
      <c r="N51" s="367"/>
      <c r="O51" s="367"/>
      <c r="P51" s="367"/>
      <c r="Q51" s="367"/>
      <c r="R51" s="367"/>
      <c r="S51" s="367"/>
      <c r="T51" s="367"/>
      <c r="U51" s="367"/>
      <c r="V51" s="367"/>
      <c r="W51" s="367"/>
      <c r="X51" s="367"/>
      <c r="Y51" s="367"/>
      <c r="Z51" s="367"/>
      <c r="AA51" s="367"/>
      <c r="AB51" s="367"/>
      <c r="AC51" s="367"/>
      <c r="AD51" s="367"/>
    </row>
  </sheetData>
  <mergeCells count="31">
    <mergeCell ref="V1:AD1"/>
    <mergeCell ref="V2:AD2"/>
    <mergeCell ref="V3:AD3"/>
    <mergeCell ref="V4:AD4"/>
    <mergeCell ref="A5:AD5"/>
    <mergeCell ref="V6:AD6"/>
    <mergeCell ref="A7:A11"/>
    <mergeCell ref="B7:B11"/>
    <mergeCell ref="D7:G7"/>
    <mergeCell ref="H7:AD7"/>
    <mergeCell ref="D8:F8"/>
    <mergeCell ref="G8:G11"/>
    <mergeCell ref="H8:AC8"/>
    <mergeCell ref="AD8:AD11"/>
    <mergeCell ref="T9:U9"/>
    <mergeCell ref="V9:AC9"/>
    <mergeCell ref="D10:F10"/>
    <mergeCell ref="H10:J10"/>
    <mergeCell ref="K10:K11"/>
    <mergeCell ref="L10:L11"/>
    <mergeCell ref="Q10:Q11"/>
    <mergeCell ref="R10:R11"/>
    <mergeCell ref="S10:S11"/>
    <mergeCell ref="V10:W10"/>
    <mergeCell ref="AB10:AB11"/>
    <mergeCell ref="AC10:AC11"/>
    <mergeCell ref="A51:AD51"/>
    <mergeCell ref="X10:X11"/>
    <mergeCell ref="Y10:Y11"/>
    <mergeCell ref="Z10:Z11"/>
    <mergeCell ref="AA10:AA11"/>
  </mergeCells>
  <hyperlinks>
    <hyperlink ref="B23" location="_ftn1" display="_ftn1"/>
  </hyperlinks>
  <printOptions/>
  <pageMargins left="0.75" right="0.75" top="0.54" bottom="0.48" header="0.5" footer="0.5"/>
  <pageSetup horizontalDpi="600" verticalDpi="600" orientation="portrait" paperSize="9" scale="88" r:id="rId1"/>
</worksheet>
</file>

<file path=xl/worksheets/sheet6.xml><?xml version="1.0" encoding="utf-8"?>
<worksheet xmlns="http://schemas.openxmlformats.org/spreadsheetml/2006/main" xmlns:r="http://schemas.openxmlformats.org/officeDocument/2006/relationships">
  <sheetPr>
    <pageSetUpPr fitToPage="1"/>
  </sheetPr>
  <dimension ref="A1:H46"/>
  <sheetViews>
    <sheetView view="pageBreakPreview" zoomScale="60" workbookViewId="0" topLeftCell="A1">
      <selection activeCell="L41" sqref="L41"/>
    </sheetView>
  </sheetViews>
  <sheetFormatPr defaultColWidth="9.140625" defaultRowHeight="12.75"/>
  <cols>
    <col min="1" max="1" width="16.140625" style="214" customWidth="1"/>
    <col min="2" max="2" width="36.7109375" style="214" customWidth="1"/>
    <col min="3" max="3" width="34.421875" style="214" customWidth="1"/>
    <col min="4" max="4" width="16.421875" style="214" customWidth="1"/>
    <col min="5" max="5" width="13.140625" style="214" customWidth="1"/>
    <col min="6" max="6" width="15.00390625" style="214" customWidth="1"/>
    <col min="7" max="7" width="16.421875" style="214" customWidth="1"/>
    <col min="8" max="16384" width="9.140625" style="214" customWidth="1"/>
  </cols>
  <sheetData>
    <row r="1" spans="1:7" ht="12.75">
      <c r="A1" s="283"/>
      <c r="E1" s="386" t="s">
        <v>202</v>
      </c>
      <c r="F1" s="386"/>
      <c r="G1" s="386"/>
    </row>
    <row r="2" spans="1:8" ht="15.75" customHeight="1">
      <c r="A2" s="283"/>
      <c r="D2" s="387" t="s">
        <v>203</v>
      </c>
      <c r="E2" s="387"/>
      <c r="F2" s="387"/>
      <c r="G2" s="387"/>
      <c r="H2" s="284"/>
    </row>
    <row r="3" spans="1:7" ht="15.75">
      <c r="A3" s="283"/>
      <c r="E3" s="387" t="s">
        <v>204</v>
      </c>
      <c r="F3" s="387"/>
      <c r="G3" s="387"/>
    </row>
    <row r="4" spans="1:8" ht="15.75" customHeight="1">
      <c r="A4" s="283"/>
      <c r="E4" s="326" t="s">
        <v>367</v>
      </c>
      <c r="F4" s="326"/>
      <c r="G4" s="326"/>
      <c r="H4" s="285"/>
    </row>
    <row r="5" spans="1:7" ht="12.75">
      <c r="A5" s="283"/>
      <c r="E5" s="286"/>
      <c r="F5" s="286"/>
      <c r="G5" s="286"/>
    </row>
    <row r="6" spans="1:7" ht="18.75" customHeight="1">
      <c r="A6" s="384" t="s">
        <v>205</v>
      </c>
      <c r="B6" s="384"/>
      <c r="C6" s="384"/>
      <c r="D6" s="384"/>
      <c r="E6" s="384"/>
      <c r="F6" s="384"/>
      <c r="G6" s="384"/>
    </row>
    <row r="7" spans="1:7" ht="15.75">
      <c r="A7" s="384" t="s">
        <v>365</v>
      </c>
      <c r="B7" s="384"/>
      <c r="C7" s="384"/>
      <c r="D7" s="384"/>
      <c r="E7" s="384"/>
      <c r="F7" s="384"/>
      <c r="G7" s="384"/>
    </row>
    <row r="8" spans="1:7" ht="12.75">
      <c r="A8" s="218"/>
      <c r="G8" s="287" t="s">
        <v>440</v>
      </c>
    </row>
    <row r="9" spans="1:7" ht="41.25" customHeight="1">
      <c r="A9" s="299" t="s">
        <v>206</v>
      </c>
      <c r="B9" s="295" t="s">
        <v>207</v>
      </c>
      <c r="C9" s="385" t="s">
        <v>208</v>
      </c>
      <c r="D9" s="385" t="s">
        <v>209</v>
      </c>
      <c r="E9" s="385" t="s">
        <v>210</v>
      </c>
      <c r="F9" s="385" t="s">
        <v>211</v>
      </c>
      <c r="G9" s="385" t="s">
        <v>214</v>
      </c>
    </row>
    <row r="10" spans="1:7" ht="68.25" customHeight="1">
      <c r="A10" s="288" t="s">
        <v>441</v>
      </c>
      <c r="B10" s="300" t="s">
        <v>223</v>
      </c>
      <c r="C10" s="385"/>
      <c r="D10" s="385"/>
      <c r="E10" s="385"/>
      <c r="F10" s="385"/>
      <c r="G10" s="385"/>
    </row>
    <row r="11" spans="1:7" ht="15.75">
      <c r="A11" s="288">
        <v>1</v>
      </c>
      <c r="B11" s="295">
        <v>2</v>
      </c>
      <c r="C11" s="295">
        <v>3</v>
      </c>
      <c r="D11" s="295">
        <v>4</v>
      </c>
      <c r="E11" s="295">
        <v>5</v>
      </c>
      <c r="F11" s="295">
        <v>6</v>
      </c>
      <c r="G11" s="295">
        <v>7</v>
      </c>
    </row>
    <row r="12" spans="1:7" ht="15.75" hidden="1">
      <c r="A12" s="289" t="s">
        <v>349</v>
      </c>
      <c r="B12" s="298" t="s">
        <v>350</v>
      </c>
      <c r="C12" s="295"/>
      <c r="D12" s="295"/>
      <c r="E12" s="295"/>
      <c r="F12" s="295"/>
      <c r="G12" s="301">
        <f>G13+G15</f>
        <v>0</v>
      </c>
    </row>
    <row r="13" spans="1:7" ht="15.75" hidden="1">
      <c r="A13" s="289" t="s">
        <v>64</v>
      </c>
      <c r="B13" s="302" t="s">
        <v>351</v>
      </c>
      <c r="C13" s="295"/>
      <c r="D13" s="295"/>
      <c r="E13" s="295"/>
      <c r="F13" s="295"/>
      <c r="G13" s="303">
        <f>G14</f>
        <v>0</v>
      </c>
    </row>
    <row r="14" spans="1:7" ht="15.75" hidden="1">
      <c r="A14" s="304" t="s">
        <v>65</v>
      </c>
      <c r="B14" s="27" t="s">
        <v>352</v>
      </c>
      <c r="C14" s="295" t="s">
        <v>215</v>
      </c>
      <c r="D14" s="295"/>
      <c r="E14" s="295"/>
      <c r="F14" s="295"/>
      <c r="G14" s="303"/>
    </row>
    <row r="15" spans="1:7" ht="27" customHeight="1" hidden="1">
      <c r="A15" s="304" t="s">
        <v>434</v>
      </c>
      <c r="B15" s="27" t="s">
        <v>325</v>
      </c>
      <c r="C15" s="295" t="s">
        <v>215</v>
      </c>
      <c r="D15" s="295"/>
      <c r="E15" s="295"/>
      <c r="F15" s="295"/>
      <c r="G15" s="303"/>
    </row>
    <row r="16" spans="1:7" ht="15.75" hidden="1">
      <c r="A16" s="289" t="s">
        <v>357</v>
      </c>
      <c r="B16" s="298" t="s">
        <v>358</v>
      </c>
      <c r="C16" s="295"/>
      <c r="D16" s="295"/>
      <c r="E16" s="295"/>
      <c r="F16" s="295"/>
      <c r="G16" s="301">
        <f>G18+G19</f>
        <v>0</v>
      </c>
    </row>
    <row r="17" spans="1:7" ht="15.75" hidden="1">
      <c r="A17" s="289" t="s">
        <v>97</v>
      </c>
      <c r="B17" s="302" t="s">
        <v>424</v>
      </c>
      <c r="C17" s="295"/>
      <c r="D17" s="295"/>
      <c r="E17" s="295"/>
      <c r="F17" s="295"/>
      <c r="G17" s="303">
        <f>G18</f>
        <v>0</v>
      </c>
    </row>
    <row r="18" spans="1:7" ht="31.5" hidden="1">
      <c r="A18" s="305" t="s">
        <v>100</v>
      </c>
      <c r="B18" s="306" t="s">
        <v>101</v>
      </c>
      <c r="C18" s="295" t="s">
        <v>215</v>
      </c>
      <c r="D18" s="295"/>
      <c r="E18" s="295"/>
      <c r="F18" s="295"/>
      <c r="G18" s="303"/>
    </row>
    <row r="19" spans="1:7" ht="24.75" customHeight="1" hidden="1">
      <c r="A19" s="305" t="s">
        <v>216</v>
      </c>
      <c r="B19" s="307" t="s">
        <v>217</v>
      </c>
      <c r="C19" s="295" t="s">
        <v>215</v>
      </c>
      <c r="D19" s="295"/>
      <c r="E19" s="295"/>
      <c r="F19" s="295"/>
      <c r="G19" s="303"/>
    </row>
    <row r="20" spans="1:7" ht="15.75">
      <c r="A20" s="311" t="s">
        <v>419</v>
      </c>
      <c r="B20" s="298" t="s">
        <v>420</v>
      </c>
      <c r="C20" s="295"/>
      <c r="D20" s="296">
        <f>D21</f>
        <v>100</v>
      </c>
      <c r="E20" s="295"/>
      <c r="F20" s="295"/>
      <c r="G20" s="308">
        <f>D20</f>
        <v>100</v>
      </c>
    </row>
    <row r="21" spans="1:7" ht="45" customHeight="1">
      <c r="A21" s="174" t="s">
        <v>67</v>
      </c>
      <c r="B21" s="50" t="s">
        <v>68</v>
      </c>
      <c r="C21" s="295" t="s">
        <v>215</v>
      </c>
      <c r="D21" s="297">
        <v>100</v>
      </c>
      <c r="E21" s="297"/>
      <c r="F21" s="297"/>
      <c r="G21" s="308">
        <f>D21</f>
        <v>100</v>
      </c>
    </row>
    <row r="22" spans="1:7" ht="31.5" hidden="1">
      <c r="A22" s="174" t="s">
        <v>74</v>
      </c>
      <c r="B22" s="50" t="s">
        <v>75</v>
      </c>
      <c r="C22" s="295" t="s">
        <v>215</v>
      </c>
      <c r="D22" s="297"/>
      <c r="E22" s="297"/>
      <c r="F22" s="297"/>
      <c r="G22" s="308">
        <f aca="true" t="shared" si="0" ref="G22:G33">D22</f>
        <v>0</v>
      </c>
    </row>
    <row r="23" spans="1:7" ht="31.5" hidden="1">
      <c r="A23" s="174" t="s">
        <v>78</v>
      </c>
      <c r="B23" s="50" t="s">
        <v>79</v>
      </c>
      <c r="C23" s="295" t="s">
        <v>215</v>
      </c>
      <c r="D23" s="297"/>
      <c r="E23" s="297"/>
      <c r="F23" s="297"/>
      <c r="G23" s="308">
        <f t="shared" si="0"/>
        <v>0</v>
      </c>
    </row>
    <row r="24" spans="1:7" ht="78.75" hidden="1">
      <c r="A24" s="312">
        <v>240900</v>
      </c>
      <c r="B24" s="309" t="s">
        <v>323</v>
      </c>
      <c r="C24" s="295"/>
      <c r="D24" s="297"/>
      <c r="E24" s="297"/>
      <c r="F24" s="297"/>
      <c r="G24" s="308">
        <f t="shared" si="0"/>
        <v>0</v>
      </c>
    </row>
    <row r="25" spans="1:7" ht="15.75" hidden="1">
      <c r="A25" s="313"/>
      <c r="B25" s="298" t="s">
        <v>350</v>
      </c>
      <c r="C25" s="295"/>
      <c r="D25" s="296">
        <v>45.022</v>
      </c>
      <c r="E25" s="297"/>
      <c r="F25" s="297"/>
      <c r="G25" s="308">
        <f t="shared" si="0"/>
        <v>45.022</v>
      </c>
    </row>
    <row r="26" spans="1:7" ht="15.75" hidden="1">
      <c r="A26" s="295">
        <v>110201</v>
      </c>
      <c r="B26" s="50" t="s">
        <v>302</v>
      </c>
      <c r="C26" s="295" t="s">
        <v>215</v>
      </c>
      <c r="D26" s="297"/>
      <c r="E26" s="297"/>
      <c r="F26" s="297"/>
      <c r="G26" s="308">
        <f t="shared" si="0"/>
        <v>0</v>
      </c>
    </row>
    <row r="27" spans="1:7" ht="15.75" hidden="1">
      <c r="A27" s="295">
        <v>110202</v>
      </c>
      <c r="B27" s="50" t="s">
        <v>303</v>
      </c>
      <c r="C27" s="295" t="s">
        <v>215</v>
      </c>
      <c r="D27" s="297"/>
      <c r="E27" s="297"/>
      <c r="F27" s="297"/>
      <c r="G27" s="308">
        <f t="shared" si="0"/>
        <v>0</v>
      </c>
    </row>
    <row r="28" spans="1:7" ht="15.75" hidden="1">
      <c r="A28" s="295">
        <v>10116</v>
      </c>
      <c r="B28" s="50" t="s">
        <v>352</v>
      </c>
      <c r="C28" s="295" t="s">
        <v>215</v>
      </c>
      <c r="D28" s="297">
        <v>45.022</v>
      </c>
      <c r="E28" s="297"/>
      <c r="F28" s="297"/>
      <c r="G28" s="308">
        <f t="shared" si="0"/>
        <v>45.022</v>
      </c>
    </row>
    <row r="29" spans="1:7" ht="31.5" hidden="1">
      <c r="A29" s="295">
        <v>110205</v>
      </c>
      <c r="B29" s="50" t="s">
        <v>305</v>
      </c>
      <c r="C29" s="295" t="s">
        <v>215</v>
      </c>
      <c r="D29" s="297"/>
      <c r="E29" s="297"/>
      <c r="F29" s="297"/>
      <c r="G29" s="308">
        <f t="shared" si="0"/>
        <v>0</v>
      </c>
    </row>
    <row r="30" spans="1:7" ht="31.5" hidden="1">
      <c r="A30" s="295">
        <v>110502</v>
      </c>
      <c r="B30" s="295" t="s">
        <v>306</v>
      </c>
      <c r="C30" s="295" t="s">
        <v>215</v>
      </c>
      <c r="D30" s="297"/>
      <c r="E30" s="297"/>
      <c r="F30" s="297"/>
      <c r="G30" s="308">
        <f t="shared" si="0"/>
        <v>0</v>
      </c>
    </row>
    <row r="31" spans="1:7" ht="15.75" hidden="1">
      <c r="A31" s="313"/>
      <c r="B31" s="298"/>
      <c r="C31" s="295"/>
      <c r="D31" s="297"/>
      <c r="E31" s="297"/>
      <c r="F31" s="297"/>
      <c r="G31" s="308">
        <f t="shared" si="0"/>
        <v>0</v>
      </c>
    </row>
    <row r="32" spans="1:7" s="294" customFormat="1" ht="15.75">
      <c r="A32" s="298">
        <v>24</v>
      </c>
      <c r="B32" s="22" t="s">
        <v>428</v>
      </c>
      <c r="C32" s="298"/>
      <c r="D32" s="296">
        <f>D33</f>
        <v>-50</v>
      </c>
      <c r="E32" s="296"/>
      <c r="F32" s="296"/>
      <c r="G32" s="308">
        <f t="shared" si="0"/>
        <v>-50</v>
      </c>
    </row>
    <row r="33" spans="1:7" ht="31.5">
      <c r="A33" s="314">
        <v>110204</v>
      </c>
      <c r="B33" s="16" t="s">
        <v>304</v>
      </c>
      <c r="C33" s="295" t="s">
        <v>215</v>
      </c>
      <c r="D33" s="297">
        <v>-50</v>
      </c>
      <c r="E33" s="297"/>
      <c r="F33" s="297"/>
      <c r="G33" s="308">
        <f t="shared" si="0"/>
        <v>-50</v>
      </c>
    </row>
    <row r="34" spans="1:7" s="294" customFormat="1" ht="15.75">
      <c r="A34" s="298">
        <v>76</v>
      </c>
      <c r="B34" s="158" t="s">
        <v>433</v>
      </c>
      <c r="C34" s="298"/>
      <c r="D34" s="296">
        <f>D37</f>
        <v>50</v>
      </c>
      <c r="E34" s="296"/>
      <c r="F34" s="296"/>
      <c r="G34" s="308">
        <f>D34</f>
        <v>50</v>
      </c>
    </row>
    <row r="35" spans="1:7" ht="42.75" customHeight="1" hidden="1">
      <c r="A35" s="315" t="s">
        <v>261</v>
      </c>
      <c r="B35" s="307" t="s">
        <v>262</v>
      </c>
      <c r="C35" s="295" t="s">
        <v>218</v>
      </c>
      <c r="D35" s="297"/>
      <c r="E35" s="297"/>
      <c r="F35" s="297"/>
      <c r="G35" s="308">
        <f>G36+G37+G38+G39</f>
        <v>300</v>
      </c>
    </row>
    <row r="36" spans="1:7" ht="63" hidden="1">
      <c r="A36" s="315" t="s">
        <v>267</v>
      </c>
      <c r="B36" s="50" t="s">
        <v>265</v>
      </c>
      <c r="C36" s="295" t="s">
        <v>219</v>
      </c>
      <c r="D36" s="297"/>
      <c r="E36" s="297"/>
      <c r="F36" s="297"/>
      <c r="G36" s="308">
        <f>G37+G38+G39+G40</f>
        <v>150</v>
      </c>
    </row>
    <row r="37" spans="1:7" ht="15.75">
      <c r="A37" s="315" t="s">
        <v>475</v>
      </c>
      <c r="B37" s="27" t="s">
        <v>47</v>
      </c>
      <c r="C37" s="295" t="s">
        <v>215</v>
      </c>
      <c r="D37" s="297">
        <v>50</v>
      </c>
      <c r="E37" s="297"/>
      <c r="F37" s="297"/>
      <c r="G37" s="308">
        <f>D37</f>
        <v>50</v>
      </c>
    </row>
    <row r="38" spans="1:7" ht="15.75" hidden="1">
      <c r="A38" s="295"/>
      <c r="B38" s="27"/>
      <c r="C38" s="295"/>
      <c r="D38" s="295"/>
      <c r="E38" s="295"/>
      <c r="F38" s="295"/>
      <c r="G38" s="310"/>
    </row>
    <row r="39" spans="1:7" s="294" customFormat="1" ht="15.75">
      <c r="A39" s="298"/>
      <c r="B39" s="298" t="s">
        <v>445</v>
      </c>
      <c r="C39" s="298"/>
      <c r="D39" s="296">
        <f>D20+D34+D32</f>
        <v>100</v>
      </c>
      <c r="E39" s="298"/>
      <c r="F39" s="298"/>
      <c r="G39" s="308">
        <f>D39</f>
        <v>100</v>
      </c>
    </row>
    <row r="40" ht="12.75">
      <c r="A40" s="290"/>
    </row>
    <row r="41" ht="12.75">
      <c r="A41" s="291" t="s">
        <v>220</v>
      </c>
    </row>
    <row r="42" ht="17.25">
      <c r="A42" s="292" t="s">
        <v>221</v>
      </c>
    </row>
    <row r="43" spans="1:7" ht="15.75">
      <c r="A43" s="340" t="s">
        <v>222</v>
      </c>
      <c r="B43" s="340"/>
      <c r="C43" s="340"/>
      <c r="D43" s="340"/>
      <c r="E43" s="340"/>
      <c r="F43" s="382" t="s">
        <v>115</v>
      </c>
      <c r="G43" s="382"/>
    </row>
    <row r="44" ht="15.75">
      <c r="A44" s="293"/>
    </row>
    <row r="45" spans="1:7" ht="15.75">
      <c r="A45" s="383"/>
      <c r="B45" s="383"/>
      <c r="C45" s="383"/>
      <c r="D45" s="383"/>
      <c r="E45" s="383"/>
      <c r="F45" s="383"/>
      <c r="G45" s="383"/>
    </row>
    <row r="46" ht="12.75">
      <c r="A46" s="290"/>
    </row>
  </sheetData>
  <mergeCells count="14">
    <mergeCell ref="E1:G1"/>
    <mergeCell ref="D2:G2"/>
    <mergeCell ref="E3:G3"/>
    <mergeCell ref="E4:G4"/>
    <mergeCell ref="A43:E43"/>
    <mergeCell ref="F43:G43"/>
    <mergeCell ref="A45:G45"/>
    <mergeCell ref="A6:G6"/>
    <mergeCell ref="A7:G7"/>
    <mergeCell ref="C9:C10"/>
    <mergeCell ref="D9:D10"/>
    <mergeCell ref="E9:E10"/>
    <mergeCell ref="F9:F10"/>
    <mergeCell ref="G9:G10"/>
  </mergeCells>
  <printOptions/>
  <pageMargins left="0.52" right="0.41" top="0.48" bottom="0.51" header="0.5" footer="0.5"/>
  <pageSetup fitToHeight="1" fitToWidth="1" horizontalDpi="600" verticalDpi="600" orientation="landscape"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cmp05</cp:lastModifiedBy>
  <cp:lastPrinted>2014-11-13T14:24:11Z</cp:lastPrinted>
  <dcterms:created xsi:type="dcterms:W3CDTF">1996-10-08T23:32:33Z</dcterms:created>
  <dcterms:modified xsi:type="dcterms:W3CDTF">2014-11-13T14:24:59Z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